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<sst xmlns="http://schemas.openxmlformats.org/spreadsheetml/2006/main" count="178" uniqueCount="103">
  <si>
    <t>ПО СОДЕРЖАНИЮ И РЕМОНТУ ОБЩЕГО ИМУЩЕСТВА МНОГОКВАРТИРНОГО ДОМА</t>
  </si>
  <si>
    <t>Адрес: ул.Бр.Горожанкиных, д.24</t>
  </si>
  <si>
    <t>Год ввода (постройки)  1993</t>
  </si>
  <si>
    <t>Количество этажей 10</t>
  </si>
  <si>
    <t>Количество лифтов 3 (пассажирский)</t>
  </si>
  <si>
    <t>Количество подъездов 3</t>
  </si>
  <si>
    <t>Количество квартир 119</t>
  </si>
  <si>
    <t>Показатели</t>
  </si>
  <si>
    <t>Ед.изм.</t>
  </si>
  <si>
    <t xml:space="preserve">         I. НАТУРАЛЬНЫЕ ПОКАЗАТЕЛИ</t>
  </si>
  <si>
    <t xml:space="preserve"> Общая полезная площадь</t>
  </si>
  <si>
    <t>м.кв.</t>
  </si>
  <si>
    <t xml:space="preserve"> Общая полезная площадь без 1этажей</t>
  </si>
  <si>
    <t xml:space="preserve"> Площадь нежилых помещений</t>
  </si>
  <si>
    <t xml:space="preserve">         II. ПОЛНАЯ СЕБЕСТОИМОСТЬ</t>
  </si>
  <si>
    <t xml:space="preserve">  ЭКСПЛУАТАЦИИ ЖИЛИЩНОГО ФОНДА</t>
  </si>
  <si>
    <t>1. Благоустройство и обеспечение  санитарного состояния</t>
  </si>
  <si>
    <t>жилых зданий и  придомовой территории в т.ч.</t>
  </si>
  <si>
    <t>затраты на оплату труда младшего обслуживающего</t>
  </si>
  <si>
    <t>площадь окоса придомовой территории</t>
  </si>
  <si>
    <t>окос 2 раза в год</t>
  </si>
  <si>
    <t>уборочная площадь лестничных клеток</t>
  </si>
  <si>
    <t>уборка лестничных клеток</t>
  </si>
  <si>
    <t xml:space="preserve">обслуживание мусоропровода </t>
  </si>
  <si>
    <t>погрузка КГМ</t>
  </si>
  <si>
    <t>уборка лифтов</t>
  </si>
  <si>
    <t>материалы ( песок, соль,хоз инвентарь, краска для дерев….)</t>
  </si>
  <si>
    <t xml:space="preserve">   2. Расходы по эксплуатации домохозяйства</t>
  </si>
  <si>
    <t>из них:</t>
  </si>
  <si>
    <t>Квт</t>
  </si>
  <si>
    <t>в том числе:</t>
  </si>
  <si>
    <t>освещение мест общего пользования</t>
  </si>
  <si>
    <t>освещение и работа лифтов</t>
  </si>
  <si>
    <t>услуги сторонних организаций:</t>
  </si>
  <si>
    <t>ООО "Красногорский Коммунальщик":</t>
  </si>
  <si>
    <t>вывоз мусора</t>
  </si>
  <si>
    <t>ИП Болкунова Н.И.</t>
  </si>
  <si>
    <t>дератизация и дезинсекция</t>
  </si>
  <si>
    <t>услуги по обслуживанию и ремонту лифтов</t>
  </si>
  <si>
    <t>ООО "Подъемник-Л":</t>
  </si>
  <si>
    <t>услуги по диспетчерскому обслуживанию лифтов</t>
  </si>
  <si>
    <t>ООО " Русь ЭО":</t>
  </si>
  <si>
    <t>услуги по техническому освидетельствованию лифтов</t>
  </si>
  <si>
    <t xml:space="preserve">   3.Техническое обслуживание и текущий ремонт:</t>
  </si>
  <si>
    <t>затраты на оплату труда рабочих, выполняющих текущий</t>
  </si>
  <si>
    <t xml:space="preserve">ремонт хозспособом. </t>
  </si>
  <si>
    <t>затраты на оплату по текущему ремонту инженерных коммуникаций</t>
  </si>
  <si>
    <t>затраты на оплату работ по подготовке дома к отопительному сезону</t>
  </si>
  <si>
    <t>затраты на оплату пуско-наладочных  работ по отоплению</t>
  </si>
  <si>
    <t>аварийно-диспетчерская служба (круглосуточная)</t>
  </si>
  <si>
    <t>материалы</t>
  </si>
  <si>
    <t>затраты на оплату по обсл. конструктивных элементов здания</t>
  </si>
  <si>
    <t xml:space="preserve"> 4. Амортизация (износ)   машин, оборудования, инвентаря</t>
  </si>
  <si>
    <t xml:space="preserve">  почтово-телеграфные и телефонные, на содержание </t>
  </si>
  <si>
    <t xml:space="preserve">  вычислительной техники, приобретение канцелярских </t>
  </si>
  <si>
    <t>спецодежда</t>
  </si>
  <si>
    <t>обучение сотрудников</t>
  </si>
  <si>
    <t xml:space="preserve">Прочие прямые затраты </t>
  </si>
  <si>
    <t xml:space="preserve">содержание абонентской службы </t>
  </si>
  <si>
    <t>аренда</t>
  </si>
  <si>
    <t>услуги банка и почты</t>
  </si>
  <si>
    <t>налог на имущество</t>
  </si>
  <si>
    <t>ФАКТИЧЕСКАЯ  СЕБЕСТОИМОСТЬ РАБОТ (УСЛУГ)</t>
  </si>
  <si>
    <t>Фактически с начала года</t>
  </si>
  <si>
    <t>тыс.руб.</t>
  </si>
  <si>
    <t>Итого расходов</t>
  </si>
  <si>
    <t xml:space="preserve"> НДС </t>
  </si>
  <si>
    <t>Всего расходов по полной себестоимости</t>
  </si>
  <si>
    <t xml:space="preserve"> 5. Общехозяйственные расходы  </t>
  </si>
  <si>
    <t>Генеральный директор                              Алабина Г.Г.</t>
  </si>
  <si>
    <t>Экономист                                                Завьялова В.А.</t>
  </si>
  <si>
    <t xml:space="preserve"> Электроэнергия, всего  ( стоимость Квт. 3.38руб.;3.58руб.)</t>
  </si>
  <si>
    <t>ЗАО "ОРК"</t>
  </si>
  <si>
    <t>ООО "ЛИФТ":</t>
  </si>
  <si>
    <t>в том числе.:</t>
  </si>
  <si>
    <t>административно-хозяйственные расходы  в том числе:</t>
  </si>
  <si>
    <t>персонала в том числе:</t>
  </si>
  <si>
    <t>ООО "ДЭЗ - сервис"    2013г.</t>
  </si>
  <si>
    <t>уборка  придомовой территории (с 01.01.2013 -30.10.2013г. )</t>
  </si>
  <si>
    <t>ИП Ряснов Д.В.</t>
  </si>
  <si>
    <t>уборка придомовой территории  ( 01.11.2013 - 31.12.2013г.)</t>
  </si>
  <si>
    <t>обслуживание системы вентиляции (119  вент.каналов)</t>
  </si>
  <si>
    <t>Количество проживающих 327 чел.</t>
  </si>
  <si>
    <t>уборочная площадь придомовой территории</t>
  </si>
  <si>
    <t>ООО "ЭкоСтрой"</t>
  </si>
  <si>
    <t>услуги спецтехники( уборка снега)</t>
  </si>
  <si>
    <t>ООО "ГаССтрой"</t>
  </si>
  <si>
    <t>герметизация межпанельных швов со вскрытием шва</t>
  </si>
  <si>
    <t>затраты на  оплату по  текущему ремонту л/клеток 2п</t>
  </si>
  <si>
    <t>материалы по текущему ремонту л/клеток</t>
  </si>
  <si>
    <t>7.</t>
  </si>
  <si>
    <t>Расходы связанные с достижением целей управления МКД</t>
  </si>
  <si>
    <t>заработная плата АУП</t>
  </si>
  <si>
    <t>административные расходы</t>
  </si>
  <si>
    <t>расходы по организации работ</t>
  </si>
  <si>
    <t>заработная плата  ИТР; вспомогательного персонала</t>
  </si>
  <si>
    <t xml:space="preserve">  товаров, содерж. конт.и произ.пом.</t>
  </si>
  <si>
    <t>5.2. расходы по обслуживанию работников производства</t>
  </si>
  <si>
    <t xml:space="preserve"> 6.        Внеэксплуатационные расходы</t>
  </si>
  <si>
    <t xml:space="preserve"> 8.   Внеэксплуатационные расходы</t>
  </si>
  <si>
    <t>отчисления на зарплату 30.2%   (ПФФ,ФСС,ФОМС)</t>
  </si>
  <si>
    <t>ООО "Коминтех"</t>
  </si>
  <si>
    <t>ремонт снегоуборщика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</si>
</sst>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"/>
    <numFmt numFmtId="186" formatCode="0.000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3" xfId="0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5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2" borderId="4" xfId="0" applyFill="1" applyBorder="1" applyAlignment="1">
      <alignment/>
    </xf>
    <xf numFmtId="0" fontId="1" fillId="2" borderId="4" xfId="0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4" xfId="0" applyFont="1" applyFill="1" applyBorder="1" applyAlignment="1">
      <alignment/>
    </xf>
    <xf numFmtId="0" fontId="0" fillId="2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4" fillId="2" borderId="4" xfId="0" applyFont="1" applyFill="1" applyBorder="1" applyAlignment="1">
      <alignment/>
    </xf>
    <xf numFmtId="2" fontId="0" fillId="2" borderId="4" xfId="0" applyNumberFormat="1" applyFill="1" applyBorder="1" applyAlignment="1">
      <alignment horizontal="center"/>
    </xf>
    <xf numFmtId="180" fontId="0" fillId="2" borderId="4" xfId="0" applyNumberForma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180" fontId="1" fillId="2" borderId="4" xfId="0" applyNumberFormat="1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4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49" fontId="1" fillId="2" borderId="4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7"/>
  <sheetViews>
    <sheetView tabSelected="1" workbookViewId="0" topLeftCell="A100">
      <selection activeCell="I60" sqref="I60"/>
    </sheetView>
  </sheetViews>
  <sheetFormatPr defaultColWidth="9.140625" defaultRowHeight="12.75"/>
  <cols>
    <col min="1" max="1" width="3.8515625" style="0" customWidth="1"/>
    <col min="2" max="2" width="74.8515625" style="0" customWidth="1"/>
    <col min="4" max="4" width="13.140625" style="0" customWidth="1"/>
    <col min="5" max="5" width="10.7109375" style="0" customWidth="1"/>
    <col min="9" max="9" width="18.7109375" style="0" customWidth="1"/>
    <col min="10" max="10" width="31.421875" style="0" customWidth="1"/>
  </cols>
  <sheetData>
    <row r="1" spans="1:6" ht="12.75">
      <c r="A1" s="22" t="s">
        <v>62</v>
      </c>
      <c r="B1" s="22"/>
      <c r="C1" s="22"/>
      <c r="D1" s="22"/>
      <c r="E1" s="15"/>
      <c r="F1" s="15"/>
    </row>
    <row r="2" spans="1:6" ht="12.75">
      <c r="A2" s="22" t="s">
        <v>0</v>
      </c>
      <c r="B2" s="22"/>
      <c r="C2" s="22"/>
      <c r="D2" s="22"/>
      <c r="E2" s="15"/>
      <c r="F2" s="15"/>
    </row>
    <row r="3" spans="1:6" ht="12.75">
      <c r="A3" s="23" t="s">
        <v>77</v>
      </c>
      <c r="B3" s="23"/>
      <c r="C3" s="23"/>
      <c r="D3" s="23"/>
      <c r="E3" s="15"/>
      <c r="F3" s="15"/>
    </row>
    <row r="4" spans="1:4" ht="12.75">
      <c r="A4" s="1"/>
      <c r="B4" s="3" t="s">
        <v>1</v>
      </c>
      <c r="C4" s="4"/>
      <c r="D4" s="2"/>
    </row>
    <row r="5" spans="1:4" ht="12.75">
      <c r="A5" s="1"/>
      <c r="B5" s="5" t="s">
        <v>2</v>
      </c>
      <c r="C5" s="4"/>
      <c r="D5" s="2"/>
    </row>
    <row r="6" spans="1:4" ht="12.75">
      <c r="A6" s="1"/>
      <c r="B6" s="5" t="s">
        <v>3</v>
      </c>
      <c r="C6" s="4"/>
      <c r="D6" s="2"/>
    </row>
    <row r="7" spans="1:4" ht="12.75">
      <c r="A7" s="1"/>
      <c r="B7" s="6" t="s">
        <v>4</v>
      </c>
      <c r="C7" s="4"/>
      <c r="D7" s="2"/>
    </row>
    <row r="8" spans="1:4" ht="12.75">
      <c r="A8" s="1"/>
      <c r="B8" s="6" t="s">
        <v>5</v>
      </c>
      <c r="C8" s="4"/>
      <c r="D8" s="2"/>
    </row>
    <row r="9" spans="1:4" ht="12.75">
      <c r="A9" s="1"/>
      <c r="B9" s="6" t="s">
        <v>6</v>
      </c>
      <c r="C9" s="4"/>
      <c r="D9" s="2"/>
    </row>
    <row r="10" spans="1:4" ht="12.75">
      <c r="A10" s="7"/>
      <c r="B10" s="6" t="s">
        <v>82</v>
      </c>
      <c r="C10" s="8"/>
      <c r="D10" s="9"/>
    </row>
    <row r="11" spans="1:4" ht="49.5" customHeight="1">
      <c r="A11" s="24" t="s">
        <v>7</v>
      </c>
      <c r="B11" s="25"/>
      <c r="C11" s="11" t="s">
        <v>8</v>
      </c>
      <c r="D11" s="16" t="s">
        <v>63</v>
      </c>
    </row>
    <row r="12" spans="1:4" ht="12.75">
      <c r="A12" s="10"/>
      <c r="B12" s="10"/>
      <c r="C12" s="10"/>
      <c r="D12" s="10"/>
    </row>
    <row r="13" spans="1:4" ht="12.75">
      <c r="A13" s="11" t="s">
        <v>9</v>
      </c>
      <c r="B13" s="11"/>
      <c r="C13" s="10"/>
      <c r="D13" s="10"/>
    </row>
    <row r="14" spans="1:4" ht="12.75">
      <c r="A14" s="10"/>
      <c r="B14" s="10"/>
      <c r="C14" s="10"/>
      <c r="D14" s="10"/>
    </row>
    <row r="15" spans="1:4" ht="12.75">
      <c r="A15" s="10" t="s">
        <v>10</v>
      </c>
      <c r="B15" s="10"/>
      <c r="C15" s="12" t="s">
        <v>11</v>
      </c>
      <c r="D15" s="12">
        <v>6091.1</v>
      </c>
    </row>
    <row r="16" spans="1:4" ht="12.75">
      <c r="A16" s="10" t="s">
        <v>12</v>
      </c>
      <c r="B16" s="10"/>
      <c r="C16" s="13" t="s">
        <v>11</v>
      </c>
      <c r="D16" s="13">
        <v>5552.1</v>
      </c>
    </row>
    <row r="17" spans="1:4" ht="12.75">
      <c r="A17" s="10" t="s">
        <v>13</v>
      </c>
      <c r="B17" s="10"/>
      <c r="C17" s="13" t="s">
        <v>11</v>
      </c>
      <c r="D17" s="13">
        <v>65.8</v>
      </c>
    </row>
    <row r="18" spans="1:4" ht="12.75">
      <c r="A18" s="11" t="s">
        <v>14</v>
      </c>
      <c r="B18" s="11"/>
      <c r="C18" s="13"/>
      <c r="D18" s="10"/>
    </row>
    <row r="19" spans="1:4" ht="12.75">
      <c r="A19" s="11" t="s">
        <v>15</v>
      </c>
      <c r="B19" s="11"/>
      <c r="C19" s="13"/>
      <c r="D19" s="10"/>
    </row>
    <row r="20" spans="1:4" ht="12.75">
      <c r="A20" s="11" t="s">
        <v>16</v>
      </c>
      <c r="B20" s="11"/>
      <c r="C20" s="12" t="s">
        <v>64</v>
      </c>
      <c r="D20" s="14">
        <f>D23+D33+D34+D47</f>
        <v>350.90259999999995</v>
      </c>
    </row>
    <row r="21" spans="1:4" ht="12.75">
      <c r="A21" s="11" t="s">
        <v>17</v>
      </c>
      <c r="B21" s="11"/>
      <c r="C21" s="13"/>
      <c r="D21" s="12"/>
    </row>
    <row r="22" spans="1:4" ht="12.75">
      <c r="A22" s="10"/>
      <c r="B22" s="10" t="s">
        <v>18</v>
      </c>
      <c r="C22" s="12"/>
      <c r="D22" s="13"/>
    </row>
    <row r="23" spans="1:5" ht="12.75">
      <c r="A23" s="26"/>
      <c r="B23" s="26" t="s">
        <v>76</v>
      </c>
      <c r="C23" s="27" t="s">
        <v>64</v>
      </c>
      <c r="D23" s="28">
        <f>D25+D29+D30+D31+D32+D27</f>
        <v>256.29999999999995</v>
      </c>
      <c r="E23" s="29"/>
    </row>
    <row r="24" spans="1:5" ht="12.75">
      <c r="A24" s="26"/>
      <c r="B24" s="30" t="s">
        <v>83</v>
      </c>
      <c r="C24" s="31" t="s">
        <v>11</v>
      </c>
      <c r="D24" s="32">
        <v>4845.5</v>
      </c>
      <c r="E24" s="29"/>
    </row>
    <row r="25" spans="1:5" ht="12.75">
      <c r="A25" s="26"/>
      <c r="B25" s="33" t="s">
        <v>78</v>
      </c>
      <c r="C25" s="31" t="s">
        <v>64</v>
      </c>
      <c r="D25" s="32">
        <v>73.1</v>
      </c>
      <c r="E25" s="29"/>
    </row>
    <row r="26" spans="1:5" ht="12.75">
      <c r="A26" s="26"/>
      <c r="B26" s="26" t="s">
        <v>19</v>
      </c>
      <c r="C26" s="31" t="s">
        <v>11</v>
      </c>
      <c r="D26" s="32">
        <v>867.6</v>
      </c>
      <c r="E26" s="29"/>
    </row>
    <row r="27" spans="1:5" ht="12.75">
      <c r="A27" s="26"/>
      <c r="B27" s="33" t="s">
        <v>20</v>
      </c>
      <c r="C27" s="31" t="s">
        <v>64</v>
      </c>
      <c r="D27" s="32">
        <v>1.5</v>
      </c>
      <c r="E27" s="29"/>
    </row>
    <row r="28" spans="1:5" ht="12.75">
      <c r="A28" s="26"/>
      <c r="B28" s="26" t="s">
        <v>21</v>
      </c>
      <c r="C28" s="31" t="s">
        <v>11</v>
      </c>
      <c r="D28" s="32">
        <v>935.9</v>
      </c>
      <c r="E28" s="29"/>
    </row>
    <row r="29" spans="1:5" ht="12.75">
      <c r="A29" s="26"/>
      <c r="B29" s="33" t="s">
        <v>22</v>
      </c>
      <c r="C29" s="31" t="s">
        <v>64</v>
      </c>
      <c r="D29" s="32">
        <v>78.9</v>
      </c>
      <c r="E29" s="29"/>
    </row>
    <row r="30" spans="1:5" ht="12.75">
      <c r="A30" s="26"/>
      <c r="B30" s="33" t="s">
        <v>23</v>
      </c>
      <c r="C30" s="31" t="s">
        <v>64</v>
      </c>
      <c r="D30" s="34">
        <v>75.9</v>
      </c>
      <c r="E30" s="29"/>
    </row>
    <row r="31" spans="1:5" ht="12.75">
      <c r="A31" s="26"/>
      <c r="B31" s="33" t="s">
        <v>24</v>
      </c>
      <c r="C31" s="31" t="s">
        <v>64</v>
      </c>
      <c r="D31" s="32">
        <v>13.2</v>
      </c>
      <c r="E31" s="29"/>
    </row>
    <row r="32" spans="1:5" ht="12.75">
      <c r="A32" s="26"/>
      <c r="B32" s="33" t="s">
        <v>25</v>
      </c>
      <c r="C32" s="31" t="s">
        <v>64</v>
      </c>
      <c r="D32" s="32">
        <v>13.7</v>
      </c>
      <c r="E32" s="29"/>
    </row>
    <row r="33" spans="1:5" ht="12.75">
      <c r="A33" s="26"/>
      <c r="B33" s="26" t="s">
        <v>100</v>
      </c>
      <c r="C33" s="31" t="s">
        <v>64</v>
      </c>
      <c r="D33" s="34">
        <f>D23*30.2/100</f>
        <v>77.40259999999998</v>
      </c>
      <c r="E33" s="29"/>
    </row>
    <row r="34" spans="1:5" ht="12.75">
      <c r="A34" s="26"/>
      <c r="B34" s="26" t="s">
        <v>26</v>
      </c>
      <c r="C34" s="31" t="s">
        <v>64</v>
      </c>
      <c r="D34" s="35">
        <v>5.8</v>
      </c>
      <c r="E34" s="29"/>
    </row>
    <row r="35" spans="1:5" ht="12.75">
      <c r="A35" s="36" t="s">
        <v>27</v>
      </c>
      <c r="B35" s="36"/>
      <c r="C35" s="31" t="s">
        <v>64</v>
      </c>
      <c r="D35" s="28">
        <f>D38+D44</f>
        <v>774</v>
      </c>
      <c r="E35" s="29"/>
    </row>
    <row r="36" spans="1:5" ht="12.75">
      <c r="A36" s="26"/>
      <c r="B36" s="26" t="s">
        <v>28</v>
      </c>
      <c r="C36" s="27"/>
      <c r="D36" s="32"/>
      <c r="E36" s="29"/>
    </row>
    <row r="37" spans="1:5" ht="12.75">
      <c r="A37" s="26"/>
      <c r="B37" s="26" t="s">
        <v>71</v>
      </c>
      <c r="C37" s="27" t="s">
        <v>29</v>
      </c>
      <c r="D37" s="27">
        <f>D40+D42</f>
        <v>24783</v>
      </c>
      <c r="E37" s="29"/>
    </row>
    <row r="38" spans="1:5" ht="12.75">
      <c r="A38" s="26"/>
      <c r="B38" s="26"/>
      <c r="C38" s="27" t="s">
        <v>64</v>
      </c>
      <c r="D38" s="37">
        <f>D41+D43</f>
        <v>80.2</v>
      </c>
      <c r="E38" s="29"/>
    </row>
    <row r="39" spans="1:5" ht="12.75">
      <c r="A39" s="26"/>
      <c r="B39" s="26" t="s">
        <v>30</v>
      </c>
      <c r="C39" s="31"/>
      <c r="D39" s="32"/>
      <c r="E39" s="29"/>
    </row>
    <row r="40" spans="1:5" ht="12.75">
      <c r="A40" s="26"/>
      <c r="B40" s="26" t="s">
        <v>31</v>
      </c>
      <c r="C40" s="31" t="s">
        <v>29</v>
      </c>
      <c r="D40" s="32">
        <v>16963</v>
      </c>
      <c r="E40" s="29"/>
    </row>
    <row r="41" spans="1:5" ht="12.75">
      <c r="A41" s="26"/>
      <c r="B41" s="26"/>
      <c r="C41" s="31" t="s">
        <v>64</v>
      </c>
      <c r="D41" s="34">
        <v>55.1</v>
      </c>
      <c r="E41" s="29"/>
    </row>
    <row r="42" spans="1:5" ht="12.75">
      <c r="A42" s="26"/>
      <c r="B42" s="26" t="s">
        <v>32</v>
      </c>
      <c r="C42" s="31" t="s">
        <v>29</v>
      </c>
      <c r="D42" s="32">
        <v>7820</v>
      </c>
      <c r="E42" s="29"/>
    </row>
    <row r="43" spans="1:5" ht="12.75">
      <c r="A43" s="26"/>
      <c r="B43" s="26"/>
      <c r="C43" s="31" t="s">
        <v>64</v>
      </c>
      <c r="D43" s="34">
        <v>25.1</v>
      </c>
      <c r="E43" s="29"/>
    </row>
    <row r="44" spans="1:5" ht="12.75">
      <c r="A44" s="26"/>
      <c r="B44" s="36" t="s">
        <v>33</v>
      </c>
      <c r="C44" s="31" t="s">
        <v>64</v>
      </c>
      <c r="D44" s="28">
        <f>D51+D53+D55+D57+D59+D61+D63+D65+D49+D47</f>
        <v>693.8</v>
      </c>
      <c r="E44" s="29"/>
    </row>
    <row r="45" spans="1:5" ht="12.75">
      <c r="A45" s="26"/>
      <c r="B45" s="26" t="s">
        <v>30</v>
      </c>
      <c r="C45" s="31"/>
      <c r="D45" s="32"/>
      <c r="E45" s="29"/>
    </row>
    <row r="46" spans="1:5" ht="12.75">
      <c r="A46" s="26"/>
      <c r="B46" s="26" t="s">
        <v>84</v>
      </c>
      <c r="C46" s="31"/>
      <c r="D46" s="32"/>
      <c r="E46" s="29"/>
    </row>
    <row r="47" spans="1:5" ht="12.75">
      <c r="A47" s="26"/>
      <c r="B47" s="26" t="s">
        <v>85</v>
      </c>
      <c r="C47" s="31" t="s">
        <v>64</v>
      </c>
      <c r="D47" s="32">
        <v>11.4</v>
      </c>
      <c r="E47" s="29"/>
    </row>
    <row r="48" spans="1:5" ht="12.75">
      <c r="A48" s="26"/>
      <c r="B48" s="26" t="s">
        <v>79</v>
      </c>
      <c r="C48" s="31"/>
      <c r="D48" s="32"/>
      <c r="E48" s="29"/>
    </row>
    <row r="49" spans="1:5" ht="12.75">
      <c r="A49" s="26"/>
      <c r="B49" s="26" t="s">
        <v>80</v>
      </c>
      <c r="C49" s="31" t="s">
        <v>64</v>
      </c>
      <c r="D49" s="35">
        <v>22</v>
      </c>
      <c r="E49" s="29"/>
    </row>
    <row r="50" spans="1:5" ht="12.75">
      <c r="A50" s="26"/>
      <c r="B50" s="26" t="s">
        <v>72</v>
      </c>
      <c r="C50" s="31"/>
      <c r="D50" s="32"/>
      <c r="E50" s="29"/>
    </row>
    <row r="51" spans="1:5" ht="12.75">
      <c r="A51" s="26"/>
      <c r="B51" s="26" t="s">
        <v>81</v>
      </c>
      <c r="C51" s="31" t="s">
        <v>64</v>
      </c>
      <c r="D51" s="32">
        <v>6.4</v>
      </c>
      <c r="E51" s="29"/>
    </row>
    <row r="52" spans="1:5" ht="12.75">
      <c r="A52" s="26"/>
      <c r="B52" s="26" t="s">
        <v>34</v>
      </c>
      <c r="C52" s="31"/>
      <c r="D52" s="32"/>
      <c r="E52" s="29"/>
    </row>
    <row r="53" spans="1:9" ht="12.75">
      <c r="A53" s="26"/>
      <c r="B53" s="26" t="s">
        <v>35</v>
      </c>
      <c r="C53" s="31" t="s">
        <v>64</v>
      </c>
      <c r="D53" s="32">
        <v>294.6</v>
      </c>
      <c r="E53" s="29"/>
      <c r="I53" s="17"/>
    </row>
    <row r="54" spans="1:9" ht="12.75">
      <c r="A54" s="26"/>
      <c r="B54" s="26" t="s">
        <v>36</v>
      </c>
      <c r="C54" s="31"/>
      <c r="D54" s="32"/>
      <c r="E54" s="29"/>
      <c r="I54" s="17"/>
    </row>
    <row r="55" spans="1:9" ht="12.75">
      <c r="A55" s="26"/>
      <c r="B55" s="26" t="s">
        <v>37</v>
      </c>
      <c r="C55" s="31" t="s">
        <v>64</v>
      </c>
      <c r="D55" s="32">
        <v>8.6</v>
      </c>
      <c r="E55" s="29"/>
      <c r="I55" s="17"/>
    </row>
    <row r="56" spans="1:5" ht="12.75">
      <c r="A56" s="26"/>
      <c r="B56" s="26" t="s">
        <v>73</v>
      </c>
      <c r="C56" s="31"/>
      <c r="D56" s="32"/>
      <c r="E56" s="29"/>
    </row>
    <row r="57" spans="1:5" ht="12.75">
      <c r="A57" s="26"/>
      <c r="B57" s="26" t="s">
        <v>38</v>
      </c>
      <c r="C57" s="31" t="s">
        <v>64</v>
      </c>
      <c r="D57" s="35">
        <v>153.6</v>
      </c>
      <c r="E57" s="29"/>
    </row>
    <row r="58" spans="1:5" ht="12.75">
      <c r="A58" s="26"/>
      <c r="B58" s="26" t="s">
        <v>39</v>
      </c>
      <c r="C58" s="31"/>
      <c r="D58" s="32"/>
      <c r="E58" s="29"/>
    </row>
    <row r="59" spans="1:5" ht="12.75">
      <c r="A59" s="26"/>
      <c r="B59" s="26" t="s">
        <v>40</v>
      </c>
      <c r="C59" s="31" t="s">
        <v>64</v>
      </c>
      <c r="D59" s="34">
        <v>176.8</v>
      </c>
      <c r="E59" s="29"/>
    </row>
    <row r="60" spans="1:5" ht="12.75">
      <c r="A60" s="26"/>
      <c r="B60" s="26" t="s">
        <v>41</v>
      </c>
      <c r="C60" s="31"/>
      <c r="D60" s="32"/>
      <c r="E60" s="29"/>
    </row>
    <row r="61" spans="1:5" ht="12.75">
      <c r="A61" s="26"/>
      <c r="B61" s="26" t="s">
        <v>42</v>
      </c>
      <c r="C61" s="31" t="s">
        <v>64</v>
      </c>
      <c r="D61" s="32">
        <v>15.3</v>
      </c>
      <c r="E61" s="29"/>
    </row>
    <row r="62" spans="1:5" ht="12.75">
      <c r="A62" s="26"/>
      <c r="B62" s="26" t="s">
        <v>86</v>
      </c>
      <c r="C62" s="31"/>
      <c r="D62" s="32"/>
      <c r="E62" s="29"/>
    </row>
    <row r="63" spans="1:5" ht="12.75">
      <c r="A63" s="26"/>
      <c r="B63" s="38" t="s">
        <v>87</v>
      </c>
      <c r="C63" s="31" t="s">
        <v>64</v>
      </c>
      <c r="D63" s="35">
        <v>4.4</v>
      </c>
      <c r="E63" s="29"/>
    </row>
    <row r="64" spans="1:5" ht="12.75">
      <c r="A64" s="26"/>
      <c r="B64" s="30" t="s">
        <v>101</v>
      </c>
      <c r="C64" s="31"/>
      <c r="D64" s="35"/>
      <c r="E64" s="29"/>
    </row>
    <row r="65" spans="1:5" ht="12.75">
      <c r="A65" s="26"/>
      <c r="B65" s="30" t="s">
        <v>102</v>
      </c>
      <c r="C65" s="31" t="s">
        <v>64</v>
      </c>
      <c r="D65" s="35">
        <v>0.7</v>
      </c>
      <c r="E65" s="29"/>
    </row>
    <row r="66" spans="1:5" ht="12.75">
      <c r="A66" s="26"/>
      <c r="B66" s="26"/>
      <c r="C66" s="31"/>
      <c r="D66" s="32"/>
      <c r="E66" s="29"/>
    </row>
    <row r="67" spans="1:5" ht="12.75">
      <c r="A67" s="36" t="s">
        <v>43</v>
      </c>
      <c r="B67" s="36"/>
      <c r="C67" s="27" t="s">
        <v>64</v>
      </c>
      <c r="D67" s="28">
        <f>D69+D75+D79+D80+D81</f>
        <v>518.1030000000001</v>
      </c>
      <c r="E67" s="29"/>
    </row>
    <row r="68" spans="1:5" ht="12.75">
      <c r="A68" s="26"/>
      <c r="B68" s="26" t="s">
        <v>44</v>
      </c>
      <c r="C68" s="31"/>
      <c r="D68" s="32"/>
      <c r="E68" s="29"/>
    </row>
    <row r="69" spans="1:11" ht="12.75" customHeight="1">
      <c r="A69" s="26"/>
      <c r="B69" s="26" t="s">
        <v>45</v>
      </c>
      <c r="C69" s="31" t="s">
        <v>64</v>
      </c>
      <c r="D69" s="34">
        <f>D71+D74+D76+D72+D73+D78</f>
        <v>376.5</v>
      </c>
      <c r="E69" s="29"/>
      <c r="J69" s="18"/>
      <c r="K69" s="19"/>
    </row>
    <row r="70" spans="1:11" ht="12.75" customHeight="1">
      <c r="A70" s="26"/>
      <c r="B70" s="26" t="s">
        <v>30</v>
      </c>
      <c r="C70" s="31"/>
      <c r="D70" s="32"/>
      <c r="E70" s="29"/>
      <c r="J70" s="18"/>
      <c r="K70" s="19"/>
    </row>
    <row r="71" spans="1:11" ht="12.75">
      <c r="A71" s="26"/>
      <c r="B71" s="33" t="s">
        <v>46</v>
      </c>
      <c r="C71" s="31" t="s">
        <v>64</v>
      </c>
      <c r="D71" s="34">
        <v>88.7</v>
      </c>
      <c r="E71" s="29"/>
      <c r="J71" s="20"/>
      <c r="K71" s="19"/>
    </row>
    <row r="72" spans="1:11" ht="12.75" customHeight="1">
      <c r="A72" s="26"/>
      <c r="B72" s="33" t="s">
        <v>47</v>
      </c>
      <c r="C72" s="31" t="s">
        <v>64</v>
      </c>
      <c r="D72" s="34">
        <v>73.6</v>
      </c>
      <c r="E72" s="29"/>
      <c r="J72" s="18"/>
      <c r="K72" s="21"/>
    </row>
    <row r="73" spans="1:11" ht="12.75">
      <c r="A73" s="26"/>
      <c r="B73" s="33" t="s">
        <v>48</v>
      </c>
      <c r="C73" s="31" t="s">
        <v>64</v>
      </c>
      <c r="D73" s="32">
        <v>18.8</v>
      </c>
      <c r="E73" s="29"/>
      <c r="J73" s="18"/>
      <c r="K73" s="21"/>
    </row>
    <row r="74" spans="1:11" ht="12.75">
      <c r="A74" s="26"/>
      <c r="B74" s="33" t="s">
        <v>49</v>
      </c>
      <c r="C74" s="31" t="s">
        <v>64</v>
      </c>
      <c r="D74" s="35">
        <v>114</v>
      </c>
      <c r="E74" s="29"/>
      <c r="J74" s="18"/>
      <c r="K74" s="21"/>
    </row>
    <row r="75" spans="1:11" ht="12.75">
      <c r="A75" s="26"/>
      <c r="B75" s="26" t="s">
        <v>50</v>
      </c>
      <c r="C75" s="31" t="s">
        <v>64</v>
      </c>
      <c r="D75" s="32">
        <v>10.6</v>
      </c>
      <c r="E75" s="29"/>
      <c r="J75" s="18"/>
      <c r="K75" s="21"/>
    </row>
    <row r="76" spans="1:11" ht="12.75">
      <c r="A76" s="26"/>
      <c r="B76" s="33" t="s">
        <v>51</v>
      </c>
      <c r="C76" s="31" t="s">
        <v>64</v>
      </c>
      <c r="D76" s="32">
        <v>26.9</v>
      </c>
      <c r="E76" s="29"/>
      <c r="J76" s="18"/>
      <c r="K76" s="21"/>
    </row>
    <row r="77" spans="1:11" ht="12.75">
      <c r="A77" s="26"/>
      <c r="B77" s="33" t="s">
        <v>50</v>
      </c>
      <c r="C77" s="31" t="s">
        <v>64</v>
      </c>
      <c r="D77" s="32">
        <v>1.7</v>
      </c>
      <c r="E77" s="29"/>
      <c r="J77" s="18"/>
      <c r="K77" s="21"/>
    </row>
    <row r="78" spans="1:11" ht="12.75">
      <c r="A78" s="26"/>
      <c r="B78" s="33" t="s">
        <v>88</v>
      </c>
      <c r="C78" s="31" t="s">
        <v>64</v>
      </c>
      <c r="D78" s="32">
        <v>54.5</v>
      </c>
      <c r="E78" s="29"/>
      <c r="J78" s="18"/>
      <c r="K78" s="21"/>
    </row>
    <row r="79" spans="1:11" ht="12.75">
      <c r="A79" s="26"/>
      <c r="B79" s="26" t="s">
        <v>89</v>
      </c>
      <c r="C79" s="31" t="s">
        <v>64</v>
      </c>
      <c r="D79" s="32">
        <v>17.3</v>
      </c>
      <c r="E79" s="29"/>
      <c r="J79" s="18"/>
      <c r="K79" s="21"/>
    </row>
    <row r="80" spans="1:11" ht="12.75">
      <c r="A80" s="26"/>
      <c r="B80" s="26" t="s">
        <v>100</v>
      </c>
      <c r="C80" s="31" t="s">
        <v>64</v>
      </c>
      <c r="D80" s="34">
        <f>D69*30.2/100</f>
        <v>113.70299999999999</v>
      </c>
      <c r="E80" s="29"/>
      <c r="J80" s="18"/>
      <c r="K80" s="21"/>
    </row>
    <row r="81" spans="1:11" ht="12.75" customHeight="1">
      <c r="A81" s="26"/>
      <c r="B81" s="26"/>
      <c r="C81" s="31"/>
      <c r="D81" s="34"/>
      <c r="E81" s="29"/>
      <c r="J81" s="18"/>
      <c r="K81" s="21"/>
    </row>
    <row r="82" spans="1:11" ht="12.75">
      <c r="A82" s="36"/>
      <c r="B82" s="36"/>
      <c r="C82" s="27"/>
      <c r="D82" s="27"/>
      <c r="E82" s="29"/>
      <c r="J82" s="18"/>
      <c r="K82" s="21"/>
    </row>
    <row r="83" spans="1:11" ht="12.75">
      <c r="A83" s="36" t="s">
        <v>52</v>
      </c>
      <c r="B83" s="36"/>
      <c r="C83" s="27" t="s">
        <v>64</v>
      </c>
      <c r="D83" s="28">
        <v>3</v>
      </c>
      <c r="E83" s="29"/>
      <c r="J83" s="18"/>
      <c r="K83" s="21"/>
    </row>
    <row r="84" spans="1:5" ht="12.75">
      <c r="A84" s="26"/>
      <c r="B84" s="26"/>
      <c r="C84" s="27"/>
      <c r="D84" s="32"/>
      <c r="E84" s="29"/>
    </row>
    <row r="85" spans="1:5" ht="12.75">
      <c r="A85" s="36" t="s">
        <v>68</v>
      </c>
      <c r="B85" s="36"/>
      <c r="C85" s="27" t="s">
        <v>64</v>
      </c>
      <c r="D85" s="28">
        <f>D87+D88+D89+D94</f>
        <v>124.4646</v>
      </c>
      <c r="E85" s="29"/>
    </row>
    <row r="86" spans="1:5" ht="12.75">
      <c r="A86" s="36"/>
      <c r="B86" s="36" t="s">
        <v>30</v>
      </c>
      <c r="C86" s="27"/>
      <c r="D86" s="28"/>
      <c r="E86" s="29"/>
    </row>
    <row r="87" spans="1:5" ht="12.75">
      <c r="A87" s="39">
        <v>5.1</v>
      </c>
      <c r="B87" s="26" t="s">
        <v>95</v>
      </c>
      <c r="C87" s="31" t="s">
        <v>64</v>
      </c>
      <c r="D87" s="32">
        <v>87.3</v>
      </c>
      <c r="E87" s="29"/>
    </row>
    <row r="88" spans="1:5" ht="12.75">
      <c r="A88" s="26"/>
      <c r="B88" s="26" t="s">
        <v>100</v>
      </c>
      <c r="C88" s="31" t="s">
        <v>64</v>
      </c>
      <c r="D88" s="35">
        <f>D87*30.2/100</f>
        <v>26.3646</v>
      </c>
      <c r="E88" s="29"/>
    </row>
    <row r="89" spans="1:5" ht="12.75">
      <c r="A89" s="26"/>
      <c r="B89" s="26" t="s">
        <v>75</v>
      </c>
      <c r="C89" s="31" t="s">
        <v>64</v>
      </c>
      <c r="D89" s="34">
        <v>7.4</v>
      </c>
      <c r="E89" s="29"/>
    </row>
    <row r="90" spans="1:5" ht="12.75">
      <c r="A90" s="26"/>
      <c r="B90" s="33" t="s">
        <v>53</v>
      </c>
      <c r="C90" s="31"/>
      <c r="D90" s="32"/>
      <c r="E90" s="29"/>
    </row>
    <row r="91" spans="1:5" ht="12.75">
      <c r="A91" s="26"/>
      <c r="B91" s="33" t="s">
        <v>54</v>
      </c>
      <c r="C91" s="31"/>
      <c r="D91" s="32"/>
      <c r="E91" s="29"/>
    </row>
    <row r="92" spans="1:5" ht="12.75">
      <c r="A92" s="26"/>
      <c r="B92" s="33" t="s">
        <v>96</v>
      </c>
      <c r="C92" s="31"/>
      <c r="D92" s="32"/>
      <c r="E92" s="29"/>
    </row>
    <row r="93" spans="1:5" ht="12.75">
      <c r="A93" s="26"/>
      <c r="B93" s="33"/>
      <c r="C93" s="31"/>
      <c r="D93" s="32"/>
      <c r="E93" s="29"/>
    </row>
    <row r="94" spans="1:5" ht="12.75">
      <c r="A94" s="40" t="s">
        <v>97</v>
      </c>
      <c r="B94" s="41"/>
      <c r="C94" s="31" t="s">
        <v>64</v>
      </c>
      <c r="D94" s="34">
        <f>D96+D97</f>
        <v>3.4000000000000004</v>
      </c>
      <c r="E94" s="29"/>
    </row>
    <row r="95" spans="1:5" ht="12.75">
      <c r="A95" s="26"/>
      <c r="B95" s="26" t="s">
        <v>30</v>
      </c>
      <c r="C95" s="31"/>
      <c r="D95" s="32"/>
      <c r="E95" s="29"/>
    </row>
    <row r="96" spans="1:5" ht="12.75">
      <c r="A96" s="26"/>
      <c r="B96" s="33" t="s">
        <v>55</v>
      </c>
      <c r="C96" s="31" t="s">
        <v>64</v>
      </c>
      <c r="D96" s="32">
        <v>2.7</v>
      </c>
      <c r="E96" s="29"/>
    </row>
    <row r="97" spans="1:5" ht="12.75">
      <c r="A97" s="26"/>
      <c r="B97" s="33" t="s">
        <v>56</v>
      </c>
      <c r="C97" s="31" t="s">
        <v>64</v>
      </c>
      <c r="D97" s="32">
        <v>0.7</v>
      </c>
      <c r="E97" s="29"/>
    </row>
    <row r="98" spans="1:5" ht="12.75">
      <c r="A98" s="26"/>
      <c r="B98" s="26"/>
      <c r="C98" s="31"/>
      <c r="D98" s="32"/>
      <c r="E98" s="29"/>
    </row>
    <row r="99" spans="1:5" ht="12.75">
      <c r="A99" s="36" t="s">
        <v>98</v>
      </c>
      <c r="B99" s="36" t="s">
        <v>57</v>
      </c>
      <c r="C99" s="27" t="s">
        <v>64</v>
      </c>
      <c r="D99" s="28">
        <f>D101+D102+D103</f>
        <v>68.2</v>
      </c>
      <c r="E99" s="29"/>
    </row>
    <row r="100" spans="1:5" ht="12.75">
      <c r="A100" s="26"/>
      <c r="B100" s="26" t="s">
        <v>30</v>
      </c>
      <c r="C100" s="31"/>
      <c r="D100" s="32"/>
      <c r="E100" s="29"/>
    </row>
    <row r="101" spans="1:5" ht="12.75">
      <c r="A101" s="26"/>
      <c r="B101" s="33" t="s">
        <v>58</v>
      </c>
      <c r="C101" s="31" t="s">
        <v>64</v>
      </c>
      <c r="D101" s="35">
        <v>48.7</v>
      </c>
      <c r="E101" s="29"/>
    </row>
    <row r="102" spans="1:5" ht="12.75">
      <c r="A102" s="26"/>
      <c r="B102" s="33" t="s">
        <v>59</v>
      </c>
      <c r="C102" s="31" t="s">
        <v>64</v>
      </c>
      <c r="D102" s="34">
        <v>3.9</v>
      </c>
      <c r="E102" s="29"/>
    </row>
    <row r="103" spans="1:5" ht="12.75">
      <c r="A103" s="26"/>
      <c r="B103" s="33" t="s">
        <v>60</v>
      </c>
      <c r="C103" s="31" t="s">
        <v>64</v>
      </c>
      <c r="D103" s="32">
        <v>15.6</v>
      </c>
      <c r="E103" s="29"/>
    </row>
    <row r="104" spans="1:5" ht="12.75">
      <c r="A104" s="26"/>
      <c r="B104" s="33"/>
      <c r="C104" s="31"/>
      <c r="D104" s="32"/>
      <c r="E104" s="29"/>
    </row>
    <row r="105" spans="1:5" ht="12.75">
      <c r="A105" s="42" t="s">
        <v>90</v>
      </c>
      <c r="B105" s="43" t="s">
        <v>91</v>
      </c>
      <c r="C105" s="27" t="s">
        <v>64</v>
      </c>
      <c r="D105" s="28">
        <f>D107+D108+D109+D110</f>
        <v>216.81804</v>
      </c>
      <c r="E105" s="29"/>
    </row>
    <row r="106" spans="1:5" ht="12.75">
      <c r="A106" s="26"/>
      <c r="B106" s="33" t="s">
        <v>30</v>
      </c>
      <c r="C106" s="31"/>
      <c r="D106" s="32"/>
      <c r="E106" s="29"/>
    </row>
    <row r="107" spans="1:5" ht="12.75">
      <c r="A107" s="26"/>
      <c r="B107" s="33" t="s">
        <v>92</v>
      </c>
      <c r="C107" s="31" t="s">
        <v>64</v>
      </c>
      <c r="D107" s="32">
        <v>146.02</v>
      </c>
      <c r="E107" s="29"/>
    </row>
    <row r="108" spans="1:5" ht="12.75">
      <c r="A108" s="26"/>
      <c r="B108" s="33" t="s">
        <v>100</v>
      </c>
      <c r="C108" s="31" t="s">
        <v>64</v>
      </c>
      <c r="D108" s="34">
        <f>D107*30.2/100</f>
        <v>44.09804</v>
      </c>
      <c r="E108" s="29"/>
    </row>
    <row r="109" spans="1:5" ht="12.75">
      <c r="A109" s="26"/>
      <c r="B109" s="33" t="s">
        <v>93</v>
      </c>
      <c r="C109" s="31" t="s">
        <v>64</v>
      </c>
      <c r="D109" s="35">
        <v>25</v>
      </c>
      <c r="E109" s="29"/>
    </row>
    <row r="110" spans="1:5" ht="12.75">
      <c r="A110" s="26"/>
      <c r="B110" s="33" t="s">
        <v>94</v>
      </c>
      <c r="C110" s="31" t="s">
        <v>64</v>
      </c>
      <c r="D110" s="32">
        <v>1.7</v>
      </c>
      <c r="E110" s="29"/>
    </row>
    <row r="111" spans="1:5" ht="12.75">
      <c r="A111" s="26"/>
      <c r="B111" s="26"/>
      <c r="C111" s="27"/>
      <c r="D111" s="32"/>
      <c r="E111" s="29"/>
    </row>
    <row r="112" spans="1:5" ht="12.75">
      <c r="A112" s="36" t="s">
        <v>99</v>
      </c>
      <c r="B112" s="36"/>
      <c r="C112" s="27" t="s">
        <v>64</v>
      </c>
      <c r="D112" s="27">
        <f>D114</f>
        <v>0.06</v>
      </c>
      <c r="E112" s="29"/>
    </row>
    <row r="113" spans="1:5" ht="12.75">
      <c r="A113" s="26"/>
      <c r="B113" s="26" t="s">
        <v>74</v>
      </c>
      <c r="C113" s="31"/>
      <c r="D113" s="32"/>
      <c r="E113" s="29"/>
    </row>
    <row r="114" spans="1:5" ht="12.75">
      <c r="A114" s="26"/>
      <c r="B114" s="33" t="s">
        <v>61</v>
      </c>
      <c r="C114" s="31" t="s">
        <v>64</v>
      </c>
      <c r="D114" s="32">
        <v>0.06</v>
      </c>
      <c r="E114" s="29"/>
    </row>
    <row r="115" spans="1:5" ht="12.75">
      <c r="A115" s="26"/>
      <c r="B115" s="26"/>
      <c r="C115" s="27"/>
      <c r="D115" s="32"/>
      <c r="E115" s="29"/>
    </row>
    <row r="116" spans="1:5" ht="12.75">
      <c r="A116" s="36" t="s">
        <v>65</v>
      </c>
      <c r="B116" s="36"/>
      <c r="C116" s="27" t="s">
        <v>64</v>
      </c>
      <c r="D116" s="28">
        <f>D20+D35+D67+D83+D85+D99+D112+D105</f>
        <v>2055.54824</v>
      </c>
      <c r="E116" s="29"/>
    </row>
    <row r="117" spans="1:5" ht="12.75">
      <c r="A117" s="36" t="s">
        <v>66</v>
      </c>
      <c r="B117" s="36"/>
      <c r="C117" s="27" t="s">
        <v>64</v>
      </c>
      <c r="D117" s="27">
        <v>377.89</v>
      </c>
      <c r="E117" s="29"/>
    </row>
    <row r="118" spans="1:5" ht="12.75">
      <c r="A118" s="44" t="s">
        <v>67</v>
      </c>
      <c r="B118" s="45"/>
      <c r="C118" s="27" t="s">
        <v>64</v>
      </c>
      <c r="D118" s="28">
        <f>D116+D117</f>
        <v>2433.43824</v>
      </c>
      <c r="E118" s="29"/>
    </row>
    <row r="119" spans="1:5" ht="12.75">
      <c r="A119" s="26"/>
      <c r="B119" s="26"/>
      <c r="C119" s="26"/>
      <c r="D119" s="32"/>
      <c r="E119" s="29"/>
    </row>
    <row r="120" spans="1:5" ht="12.75">
      <c r="A120" s="26"/>
      <c r="B120" s="26"/>
      <c r="C120" s="26"/>
      <c r="D120" s="26"/>
      <c r="E120" s="29"/>
    </row>
    <row r="121" spans="1:5" ht="12.75">
      <c r="A121" s="26"/>
      <c r="B121" s="26"/>
      <c r="C121" s="26"/>
      <c r="D121" s="26"/>
      <c r="E121" s="29"/>
    </row>
    <row r="122" spans="1:5" ht="12.75">
      <c r="A122" s="29"/>
      <c r="B122" s="29"/>
      <c r="C122" s="29"/>
      <c r="D122" s="29"/>
      <c r="E122" s="29"/>
    </row>
    <row r="123" spans="1:5" ht="12.75">
      <c r="A123" s="29"/>
      <c r="B123" s="29"/>
      <c r="C123" s="29"/>
      <c r="D123" s="29"/>
      <c r="E123" s="29"/>
    </row>
    <row r="124" spans="1:5" ht="12.75">
      <c r="A124" s="29"/>
      <c r="B124" s="29" t="s">
        <v>69</v>
      </c>
      <c r="C124" s="29"/>
      <c r="D124" s="29"/>
      <c r="E124" s="29"/>
    </row>
    <row r="125" spans="1:5" ht="12.75">
      <c r="A125" s="29"/>
      <c r="B125" s="29" t="s">
        <v>70</v>
      </c>
      <c r="C125" s="29"/>
      <c r="D125" s="29"/>
      <c r="E125" s="29"/>
    </row>
    <row r="126" spans="1:5" ht="12.75">
      <c r="A126" s="29"/>
      <c r="B126" s="29"/>
      <c r="C126" s="29"/>
      <c r="D126" s="29"/>
      <c r="E126" s="29"/>
    </row>
    <row r="127" spans="1:5" ht="12.75">
      <c r="A127" s="29"/>
      <c r="B127" s="29"/>
      <c r="C127" s="29"/>
      <c r="D127" s="29"/>
      <c r="E127" s="29"/>
    </row>
    <row r="128" spans="1:5" ht="12.75">
      <c r="A128" s="29"/>
      <c r="B128" s="29"/>
      <c r="C128" s="29"/>
      <c r="D128" s="29"/>
      <c r="E128" s="29"/>
    </row>
    <row r="129" spans="1:5" ht="12.75">
      <c r="A129" s="29"/>
      <c r="B129" s="29"/>
      <c r="C129" s="29"/>
      <c r="D129" s="29"/>
      <c r="E129" s="29"/>
    </row>
    <row r="130" spans="1:5" ht="12.75">
      <c r="A130" s="29"/>
      <c r="B130" s="29"/>
      <c r="C130" s="29"/>
      <c r="D130" s="29"/>
      <c r="E130" s="29"/>
    </row>
    <row r="131" spans="1:5" ht="12.75">
      <c r="A131" s="29"/>
      <c r="B131" s="29"/>
      <c r="C131" s="29"/>
      <c r="D131" s="29"/>
      <c r="E131" s="29"/>
    </row>
    <row r="132" spans="1:5" ht="12.75">
      <c r="A132" s="29"/>
      <c r="B132" s="29"/>
      <c r="C132" s="29"/>
      <c r="D132" s="29"/>
      <c r="E132" s="29"/>
    </row>
    <row r="133" spans="1:5" ht="12.75">
      <c r="A133" s="29"/>
      <c r="B133" s="29"/>
      <c r="C133" s="29"/>
      <c r="D133" s="29"/>
      <c r="E133" s="29"/>
    </row>
    <row r="134" spans="1:5" ht="12.75">
      <c r="A134" s="29"/>
      <c r="B134" s="29"/>
      <c r="C134" s="29"/>
      <c r="D134" s="29"/>
      <c r="E134" s="29"/>
    </row>
    <row r="135" spans="1:5" ht="12.75">
      <c r="A135" s="29"/>
      <c r="B135" s="29"/>
      <c r="C135" s="29"/>
      <c r="D135" s="29"/>
      <c r="E135" s="29"/>
    </row>
    <row r="136" spans="1:5" ht="12.75">
      <c r="A136" s="29"/>
      <c r="B136" s="29"/>
      <c r="C136" s="29"/>
      <c r="D136" s="29"/>
      <c r="E136" s="29"/>
    </row>
    <row r="137" spans="1:5" ht="12.75">
      <c r="A137" s="29"/>
      <c r="B137" s="29"/>
      <c r="C137" s="29"/>
      <c r="D137" s="29"/>
      <c r="E137" s="29"/>
    </row>
    <row r="138" spans="1:5" ht="12.75">
      <c r="A138" s="29"/>
      <c r="B138" s="29"/>
      <c r="C138" s="29"/>
      <c r="D138" s="29"/>
      <c r="E138" s="29"/>
    </row>
    <row r="139" spans="1:5" ht="12.75">
      <c r="A139" s="29"/>
      <c r="B139" s="29"/>
      <c r="C139" s="29"/>
      <c r="D139" s="29"/>
      <c r="E139" s="29"/>
    </row>
    <row r="140" spans="1:5" ht="12.75">
      <c r="A140" s="29"/>
      <c r="B140" s="29"/>
      <c r="C140" s="29"/>
      <c r="D140" s="29"/>
      <c r="E140" s="29"/>
    </row>
    <row r="141" spans="1:5" ht="12.75">
      <c r="A141" s="29"/>
      <c r="B141" s="29"/>
      <c r="C141" s="29"/>
      <c r="D141" s="29"/>
      <c r="E141" s="29"/>
    </row>
    <row r="142" spans="1:5" ht="12.75">
      <c r="A142" s="29"/>
      <c r="B142" s="29"/>
      <c r="C142" s="29"/>
      <c r="D142" s="29"/>
      <c r="E142" s="29"/>
    </row>
    <row r="143" spans="1:5" ht="12.75">
      <c r="A143" s="29"/>
      <c r="B143" s="29"/>
      <c r="C143" s="29"/>
      <c r="D143" s="29"/>
      <c r="E143" s="29"/>
    </row>
    <row r="144" spans="1:5" ht="12.75">
      <c r="A144" s="29"/>
      <c r="B144" s="29"/>
      <c r="C144" s="29"/>
      <c r="D144" s="29"/>
      <c r="E144" s="29"/>
    </row>
    <row r="145" spans="1:5" ht="12.75">
      <c r="A145" s="29"/>
      <c r="B145" s="29"/>
      <c r="C145" s="29"/>
      <c r="D145" s="29"/>
      <c r="E145" s="29"/>
    </row>
    <row r="146" spans="1:5" ht="12.75">
      <c r="A146" s="29"/>
      <c r="B146" s="29"/>
      <c r="C146" s="29"/>
      <c r="D146" s="29"/>
      <c r="E146" s="29"/>
    </row>
    <row r="147" spans="1:5" ht="12.75">
      <c r="A147" s="29"/>
      <c r="B147" s="29"/>
      <c r="C147" s="29"/>
      <c r="D147" s="29"/>
      <c r="E147" s="29"/>
    </row>
    <row r="148" spans="1:5" ht="12.75">
      <c r="A148" s="29"/>
      <c r="B148" s="29"/>
      <c r="C148" s="29"/>
      <c r="D148" s="29"/>
      <c r="E148" s="29"/>
    </row>
    <row r="149" spans="1:5" ht="12.75">
      <c r="A149" s="29"/>
      <c r="B149" s="29"/>
      <c r="C149" s="29"/>
      <c r="D149" s="29"/>
      <c r="E149" s="29"/>
    </row>
    <row r="150" spans="1:5" ht="12.75">
      <c r="A150" s="29"/>
      <c r="B150" s="29"/>
      <c r="C150" s="29"/>
      <c r="D150" s="29"/>
      <c r="E150" s="29"/>
    </row>
    <row r="151" spans="1:5" ht="12.75">
      <c r="A151" s="29"/>
      <c r="B151" s="29"/>
      <c r="C151" s="29"/>
      <c r="D151" s="29"/>
      <c r="E151" s="29"/>
    </row>
    <row r="152" spans="1:5" ht="12.75">
      <c r="A152" s="29"/>
      <c r="B152" s="29"/>
      <c r="C152" s="29"/>
      <c r="D152" s="29"/>
      <c r="E152" s="29"/>
    </row>
    <row r="153" spans="1:5" ht="12.75">
      <c r="A153" s="29"/>
      <c r="B153" s="29"/>
      <c r="C153" s="29"/>
      <c r="D153" s="29"/>
      <c r="E153" s="29"/>
    </row>
    <row r="154" spans="1:5" ht="12.75">
      <c r="A154" s="29"/>
      <c r="B154" s="29"/>
      <c r="C154" s="29"/>
      <c r="D154" s="29"/>
      <c r="E154" s="29"/>
    </row>
    <row r="155" spans="1:5" ht="12.75">
      <c r="A155" s="29"/>
      <c r="B155" s="29"/>
      <c r="C155" s="29"/>
      <c r="D155" s="29"/>
      <c r="E155" s="29"/>
    </row>
    <row r="156" spans="1:5" ht="12.75">
      <c r="A156" s="29"/>
      <c r="B156" s="29"/>
      <c r="C156" s="29"/>
      <c r="D156" s="29"/>
      <c r="E156" s="29"/>
    </row>
    <row r="157" spans="1:5" ht="12.75">
      <c r="A157" s="29"/>
      <c r="B157" s="29"/>
      <c r="C157" s="29"/>
      <c r="D157" s="29"/>
      <c r="E157" s="29"/>
    </row>
  </sheetData>
  <mergeCells count="6">
    <mergeCell ref="A118:B118"/>
    <mergeCell ref="A1:D1"/>
    <mergeCell ref="A2:D2"/>
    <mergeCell ref="A3:D3"/>
    <mergeCell ref="A11:B11"/>
    <mergeCell ref="A94:B94"/>
  </mergeCells>
  <printOptions/>
  <pageMargins left="0.38" right="0.15" top="0.34" bottom="0.38" header="0.14" footer="0.2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Николаева</cp:lastModifiedBy>
  <cp:lastPrinted>2013-03-06T11:45:08Z</cp:lastPrinted>
  <dcterms:created xsi:type="dcterms:W3CDTF">1996-10-08T23:32:33Z</dcterms:created>
  <dcterms:modified xsi:type="dcterms:W3CDTF">2014-03-26T11:38:29Z</dcterms:modified>
  <cp:category/>
  <cp:version/>
  <cp:contentType/>
  <cp:contentStatus/>
</cp:coreProperties>
</file>