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<sst xmlns="http://schemas.openxmlformats.org/spreadsheetml/2006/main" count="177" uniqueCount="103">
  <si>
    <t>ПО СОДЕРЖАНИЮ И РЕМОНТУ ОБЩЕГО ИМУЩЕСТВА МНОГОКВАРТИРНОГО ДОМА</t>
  </si>
  <si>
    <t>Адрес: ул.Ленина, д.38А</t>
  </si>
  <si>
    <t>Год ввода (постройки)  1995</t>
  </si>
  <si>
    <t>Количество этажей 10</t>
  </si>
  <si>
    <t>Количество лифтов 2 (пассажирский)</t>
  </si>
  <si>
    <t>Количество подъездов 2</t>
  </si>
  <si>
    <t>Количество квартир 80</t>
  </si>
  <si>
    <t>Показатели</t>
  </si>
  <si>
    <t>Ед.изм.</t>
  </si>
  <si>
    <t xml:space="preserve">         I. НАТУРАЛЬНЫЕ ПОКАЗАТЕЛИ</t>
  </si>
  <si>
    <t xml:space="preserve"> Общая полезная площадь</t>
  </si>
  <si>
    <t>м.кв.</t>
  </si>
  <si>
    <t xml:space="preserve"> Общая полезная площадь без 1этажей</t>
  </si>
  <si>
    <t xml:space="preserve"> Площадь нежилых помещений</t>
  </si>
  <si>
    <t xml:space="preserve">         II. ПОЛНАЯ СЕБЕСТОИМОСТЬ</t>
  </si>
  <si>
    <t xml:space="preserve">  ЭКСПЛУАТАЦИИ ЖИЛИЩНОГО ФОНДА</t>
  </si>
  <si>
    <t>1. Благоустройство и обеспечение  санитарного состояния</t>
  </si>
  <si>
    <t>руб./м²</t>
  </si>
  <si>
    <t>затраты на оплату труда младшего обслуживающего</t>
  </si>
  <si>
    <t>уборочная площадь придомовой территории</t>
  </si>
  <si>
    <t>площадь окоса придомовой территории</t>
  </si>
  <si>
    <t>окос 2 раза в год</t>
  </si>
  <si>
    <t>уборочная площадь лестничных клеток</t>
  </si>
  <si>
    <t>уборка лестничных клеток</t>
  </si>
  <si>
    <t xml:space="preserve">обслуживание мусоропровода </t>
  </si>
  <si>
    <t>погрузка КГМ</t>
  </si>
  <si>
    <t>уборка лифтов</t>
  </si>
  <si>
    <t>материалы ( песок, соль,хоз инвентарь, краска для дерев….)</t>
  </si>
  <si>
    <t xml:space="preserve"> 2. Расходы по эксплуатации домохозяйства</t>
  </si>
  <si>
    <t>из них:</t>
  </si>
  <si>
    <t>Квт</t>
  </si>
  <si>
    <t>в том числе:</t>
  </si>
  <si>
    <t>освещение мест общего пользования</t>
  </si>
  <si>
    <t>освещение и работа лифтов</t>
  </si>
  <si>
    <t>услуги сторонних организаций:</t>
  </si>
  <si>
    <t>ООО "Красногорский Коммунальщик":</t>
  </si>
  <si>
    <t>вывоз мусора</t>
  </si>
  <si>
    <t>ИП Болкунова Н.И.</t>
  </si>
  <si>
    <t>дератизация и дезинсекция</t>
  </si>
  <si>
    <t>услуги по обслуживанию и ремонту лифтов</t>
  </si>
  <si>
    <t>ООО "Подъемник-Л":</t>
  </si>
  <si>
    <t>услуги по диспетчерскому обслуживанию лифтов</t>
  </si>
  <si>
    <t>ООО " Русь ЭО":</t>
  </si>
  <si>
    <t>услуги по техническому освидетельствованию лифтов</t>
  </si>
  <si>
    <t xml:space="preserve"> 3.Техническое обслуживание и текущий ремонт:</t>
  </si>
  <si>
    <t>затраты на оплату труда рабочих, выполняющих текущий</t>
  </si>
  <si>
    <t xml:space="preserve">ремонт хозспособом. </t>
  </si>
  <si>
    <t>затраты на оплату по текущему ремонту инженерных коммуникаций</t>
  </si>
  <si>
    <t>затраты на оплату работ по подготовке дома к отопительному сезону</t>
  </si>
  <si>
    <t>затраты на оплату пуско-наладочных  работ по отоплению</t>
  </si>
  <si>
    <t>аварийно-диспетчерская служба (круглосуточная)</t>
  </si>
  <si>
    <t>материалы</t>
  </si>
  <si>
    <t>затраты на оплату конструктивных элементов здания</t>
  </si>
  <si>
    <t xml:space="preserve"> 4. Амортизация (износ)   машин, оборудования, инвентаря</t>
  </si>
  <si>
    <t xml:space="preserve"> 5. Общеэксплуатационные расходы  </t>
  </si>
  <si>
    <t xml:space="preserve">  почтово-телеграфные и телефонные, на содержание </t>
  </si>
  <si>
    <t xml:space="preserve">  вычислительной техники, приобретение канцелярских </t>
  </si>
  <si>
    <t xml:space="preserve"> 5.2.</t>
  </si>
  <si>
    <t>Расходы по обслуживанию работников производства</t>
  </si>
  <si>
    <t>спецодежда</t>
  </si>
  <si>
    <t>обучение сотрудников</t>
  </si>
  <si>
    <t xml:space="preserve">содержание абонентской службы </t>
  </si>
  <si>
    <t>аренда</t>
  </si>
  <si>
    <t>услуги банка и почты</t>
  </si>
  <si>
    <t>налог на имущество</t>
  </si>
  <si>
    <t>Фактически с начала года</t>
  </si>
  <si>
    <t>ФАКТИЧЕСКАЯ  СЕБЕСТОИМОСТЬ РАБОТ (УСЛУГ)</t>
  </si>
  <si>
    <t>тыс.руб.</t>
  </si>
  <si>
    <t>Итого расходов</t>
  </si>
  <si>
    <t>Всего расходов по полной себестоимости</t>
  </si>
  <si>
    <t>ЗАО "ОРК:</t>
  </si>
  <si>
    <t>ООО "ЛИФТ":</t>
  </si>
  <si>
    <t>жилых зданий и  придомовой территории в том числе:</t>
  </si>
  <si>
    <t>персонала в том числе:</t>
  </si>
  <si>
    <t>административно-хозяйственные расходы  в том числе:</t>
  </si>
  <si>
    <t xml:space="preserve"> НДС 18%</t>
  </si>
  <si>
    <t>ИП Ряснов Д.В.</t>
  </si>
  <si>
    <t>обслуживание системы вентиляции (80вент.каналов)</t>
  </si>
  <si>
    <t>услуги спецтехники( уборка снега)</t>
  </si>
  <si>
    <t>7.</t>
  </si>
  <si>
    <t>Расходы связанные с достижением целей управления МКД</t>
  </si>
  <si>
    <t>заработная плата АУП</t>
  </si>
  <si>
    <t>административные расходы</t>
  </si>
  <si>
    <t>расходы по организации работ</t>
  </si>
  <si>
    <t xml:space="preserve"> 8.   Внеэксплуатационные расходы</t>
  </si>
  <si>
    <t xml:space="preserve"> 6.   Прочие прямые затраты</t>
  </si>
  <si>
    <t>заработная плата  ИТР; вспомогательного персонала</t>
  </si>
  <si>
    <t xml:space="preserve">  товаров, содерж. конт.и произ.пом.</t>
  </si>
  <si>
    <t>отчисления на зарплату 30.2%   (ПФФ,ФСС,ФОМС)</t>
  </si>
  <si>
    <t>ООО "ДЭЗ - сервис"    2014г.</t>
  </si>
  <si>
    <t>уборка  придомовой территории (с 01.03.2014 -31.12.2014г. )</t>
  </si>
  <si>
    <t xml:space="preserve"> Электроэнергия, всего  ( стоимость Квт.4.01руб.;4.18руб.)</t>
  </si>
  <si>
    <t>уборка придомовой территории  ( 01.01.2014 - 28.02.2014г.)</t>
  </si>
  <si>
    <t>ООО "АВТОТЕХ"</t>
  </si>
  <si>
    <t>ООО "Энергоаудит"</t>
  </si>
  <si>
    <t>проведение энергетического обследования жилого дома</t>
  </si>
  <si>
    <t>ГУП МО "МОБТИ"</t>
  </si>
  <si>
    <t>обследование (осмотр)  технического состояния здания</t>
  </si>
  <si>
    <t>ООО "Смайл Групп"</t>
  </si>
  <si>
    <t>изготовление информационных стендов в подъезды</t>
  </si>
  <si>
    <t>Количество проживающих 192 чел.</t>
  </si>
  <si>
    <t>Генеральный директор                              Алабина Г.Г.</t>
  </si>
  <si>
    <t>Экономист                                                Завьялова В.А.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</si>
</sst>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0"/>
    <numFmt numFmtId="187" formatCode="0.000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33" borderId="10" xfId="0" applyFill="1" applyBorder="1" applyAlignment="1">
      <alignment horizontal="center"/>
    </xf>
    <xf numFmtId="180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2" xfId="0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1" fillId="33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1" fontId="1" fillId="33" borderId="13" xfId="0" applyNumberFormat="1" applyFont="1" applyFill="1" applyBorder="1" applyAlignment="1">
      <alignment horizontal="left"/>
    </xf>
    <xf numFmtId="1" fontId="1" fillId="33" borderId="14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PageLayoutView="0" workbookViewId="0" topLeftCell="A1">
      <selection activeCell="B140" sqref="B140"/>
    </sheetView>
  </sheetViews>
  <sheetFormatPr defaultColWidth="9.140625" defaultRowHeight="12.75"/>
  <cols>
    <col min="1" max="1" width="4.421875" style="0" customWidth="1"/>
    <col min="2" max="2" width="66.140625" style="0" customWidth="1"/>
    <col min="4" max="4" width="13.57421875" style="0" customWidth="1"/>
    <col min="9" max="9" width="15.140625" style="0" customWidth="1"/>
    <col min="10" max="10" width="11.140625" style="0" customWidth="1"/>
    <col min="11" max="11" width="10.7109375" style="0" customWidth="1"/>
    <col min="12" max="12" width="9.7109375" style="0" customWidth="1"/>
    <col min="13" max="13" width="35.57421875" style="0" customWidth="1"/>
  </cols>
  <sheetData>
    <row r="1" spans="1:4" ht="12.75">
      <c r="A1" s="35" t="s">
        <v>66</v>
      </c>
      <c r="B1" s="35"/>
      <c r="C1" s="35"/>
      <c r="D1" s="35"/>
    </row>
    <row r="2" spans="1:4" ht="12.75">
      <c r="A2" s="35" t="s">
        <v>0</v>
      </c>
      <c r="B2" s="35"/>
      <c r="C2" s="35"/>
      <c r="D2" s="35"/>
    </row>
    <row r="3" spans="1:4" ht="12.75">
      <c r="A3" s="35" t="s">
        <v>89</v>
      </c>
      <c r="B3" s="35"/>
      <c r="C3" s="35"/>
      <c r="D3" s="35"/>
    </row>
    <row r="4" spans="1:4" ht="12.75">
      <c r="A4" s="1"/>
      <c r="B4" s="2" t="s">
        <v>1</v>
      </c>
      <c r="C4" s="1"/>
      <c r="D4" s="1"/>
    </row>
    <row r="5" spans="1:4" ht="12.75">
      <c r="A5" s="1"/>
      <c r="B5" s="3" t="s">
        <v>2</v>
      </c>
      <c r="C5" s="1"/>
      <c r="D5" s="1"/>
    </row>
    <row r="6" spans="1:4" ht="12.75">
      <c r="A6" s="1"/>
      <c r="B6" s="3" t="s">
        <v>3</v>
      </c>
      <c r="C6" s="1"/>
      <c r="D6" s="1"/>
    </row>
    <row r="7" spans="1:4" ht="12.75">
      <c r="A7" s="4"/>
      <c r="B7" s="4" t="s">
        <v>4</v>
      </c>
      <c r="C7" s="5"/>
      <c r="D7" s="4"/>
    </row>
    <row r="8" spans="1:4" ht="12.75">
      <c r="A8" s="4"/>
      <c r="B8" s="4" t="s">
        <v>5</v>
      </c>
      <c r="C8" s="5"/>
      <c r="D8" s="4"/>
    </row>
    <row r="9" spans="1:4" ht="12.75">
      <c r="A9" s="4"/>
      <c r="B9" s="4" t="s">
        <v>6</v>
      </c>
      <c r="C9" s="5"/>
      <c r="D9" s="4"/>
    </row>
    <row r="10" spans="1:4" ht="12.75">
      <c r="A10" s="4"/>
      <c r="B10" s="4" t="s">
        <v>100</v>
      </c>
      <c r="C10" s="5"/>
      <c r="D10" s="4"/>
    </row>
    <row r="11" spans="1:4" ht="46.5">
      <c r="A11" s="6"/>
      <c r="B11" s="6" t="s">
        <v>7</v>
      </c>
      <c r="C11" s="6" t="s">
        <v>8</v>
      </c>
      <c r="D11" s="12" t="s">
        <v>65</v>
      </c>
    </row>
    <row r="12" spans="1:4" ht="12.75">
      <c r="A12" s="8"/>
      <c r="B12" s="8"/>
      <c r="C12" s="10"/>
      <c r="D12" s="9"/>
    </row>
    <row r="13" spans="1:4" ht="12.75">
      <c r="A13" s="9"/>
      <c r="B13" s="9"/>
      <c r="C13" s="10"/>
      <c r="D13" s="9"/>
    </row>
    <row r="14" spans="1:4" ht="12.75">
      <c r="A14" s="7" t="s">
        <v>9</v>
      </c>
      <c r="B14" s="7"/>
      <c r="C14" s="10"/>
      <c r="D14" s="9"/>
    </row>
    <row r="15" spans="1:4" ht="12.75">
      <c r="A15" s="9"/>
      <c r="B15" s="9"/>
      <c r="C15" s="10"/>
      <c r="D15" s="9"/>
    </row>
    <row r="16" spans="1:4" ht="12.75">
      <c r="A16" s="9" t="s">
        <v>10</v>
      </c>
      <c r="B16" s="9"/>
      <c r="C16" s="6" t="s">
        <v>11</v>
      </c>
      <c r="D16" s="6">
        <v>4168.3</v>
      </c>
    </row>
    <row r="17" spans="1:4" ht="12.75">
      <c r="A17" s="9" t="s">
        <v>12</v>
      </c>
      <c r="B17" s="9"/>
      <c r="C17" s="10" t="s">
        <v>11</v>
      </c>
      <c r="D17" s="10">
        <v>3781.8</v>
      </c>
    </row>
    <row r="18" spans="1:4" ht="12.75">
      <c r="A18" s="9" t="s">
        <v>13</v>
      </c>
      <c r="B18" s="9"/>
      <c r="C18" s="10" t="s">
        <v>11</v>
      </c>
      <c r="D18" s="10">
        <v>17.9</v>
      </c>
    </row>
    <row r="19" spans="1:4" ht="12.75">
      <c r="A19" s="7" t="s">
        <v>14</v>
      </c>
      <c r="B19" s="7"/>
      <c r="C19" s="10"/>
      <c r="D19" s="10"/>
    </row>
    <row r="20" spans="1:4" ht="12.75">
      <c r="A20" s="7" t="s">
        <v>15</v>
      </c>
      <c r="B20" s="7"/>
      <c r="C20" s="10"/>
      <c r="D20" s="10"/>
    </row>
    <row r="21" spans="1:4" ht="12.75">
      <c r="A21" s="7" t="s">
        <v>16</v>
      </c>
      <c r="B21" s="7"/>
      <c r="C21" s="6" t="s">
        <v>67</v>
      </c>
      <c r="D21" s="11">
        <f>D24+D34+D35+D36</f>
        <v>213.0106</v>
      </c>
    </row>
    <row r="22" spans="1:4" ht="12.75">
      <c r="A22" s="7" t="s">
        <v>72</v>
      </c>
      <c r="B22" s="7"/>
      <c r="C22" s="10"/>
      <c r="D22" s="6"/>
    </row>
    <row r="23" spans="1:4" ht="12.75">
      <c r="A23" s="9"/>
      <c r="B23" s="9" t="s">
        <v>18</v>
      </c>
      <c r="C23" s="6"/>
      <c r="D23" s="10"/>
    </row>
    <row r="24" spans="1:4" ht="12.75">
      <c r="A24" s="9"/>
      <c r="B24" s="9" t="s">
        <v>73</v>
      </c>
      <c r="C24" s="6" t="s">
        <v>67</v>
      </c>
      <c r="D24" s="13">
        <f>D26+D28+D30+D31+D32+D33</f>
        <v>160.3</v>
      </c>
    </row>
    <row r="25" spans="1:4" ht="12.75">
      <c r="A25" s="24"/>
      <c r="B25" s="24" t="s">
        <v>19</v>
      </c>
      <c r="C25" s="23" t="s">
        <v>11</v>
      </c>
      <c r="D25" s="18">
        <v>3098.8</v>
      </c>
    </row>
    <row r="26" spans="1:4" ht="12.75">
      <c r="A26" s="24"/>
      <c r="B26" s="26" t="s">
        <v>90</v>
      </c>
      <c r="C26" s="23" t="s">
        <v>67</v>
      </c>
      <c r="D26" s="18">
        <v>50.6</v>
      </c>
    </row>
    <row r="27" spans="1:4" ht="12.75">
      <c r="A27" s="24"/>
      <c r="B27" s="24" t="s">
        <v>20</v>
      </c>
      <c r="C27" s="23" t="s">
        <v>11</v>
      </c>
      <c r="D27" s="18">
        <v>765</v>
      </c>
    </row>
    <row r="28" spans="1:4" ht="12.75">
      <c r="A28" s="24"/>
      <c r="B28" s="26" t="s">
        <v>21</v>
      </c>
      <c r="C28" s="23" t="s">
        <v>67</v>
      </c>
      <c r="D28" s="18">
        <v>1.2</v>
      </c>
    </row>
    <row r="29" spans="1:4" ht="12.75">
      <c r="A29" s="24"/>
      <c r="B29" s="24" t="s">
        <v>22</v>
      </c>
      <c r="C29" s="23" t="s">
        <v>11</v>
      </c>
      <c r="D29" s="18">
        <v>891.1</v>
      </c>
    </row>
    <row r="30" spans="1:4" ht="12.75">
      <c r="A30" s="24"/>
      <c r="B30" s="26" t="s">
        <v>23</v>
      </c>
      <c r="C30" s="23" t="s">
        <v>67</v>
      </c>
      <c r="D30" s="19">
        <v>84.6</v>
      </c>
    </row>
    <row r="31" spans="1:4" ht="12.75">
      <c r="A31" s="24"/>
      <c r="B31" s="26" t="s">
        <v>24</v>
      </c>
      <c r="C31" s="23" t="s">
        <v>67</v>
      </c>
      <c r="D31" s="18">
        <v>6</v>
      </c>
    </row>
    <row r="32" spans="1:4" ht="12.75">
      <c r="A32" s="24"/>
      <c r="B32" s="26" t="s">
        <v>25</v>
      </c>
      <c r="C32" s="23" t="s">
        <v>67</v>
      </c>
      <c r="D32" s="18">
        <v>8.8</v>
      </c>
    </row>
    <row r="33" spans="1:4" ht="12.75">
      <c r="A33" s="24"/>
      <c r="B33" s="26" t="s">
        <v>26</v>
      </c>
      <c r="C33" s="23" t="s">
        <v>67</v>
      </c>
      <c r="D33" s="18">
        <v>9.1</v>
      </c>
    </row>
    <row r="34" spans="1:4" ht="12.75">
      <c r="A34" s="24"/>
      <c r="B34" s="24" t="s">
        <v>88</v>
      </c>
      <c r="C34" s="23" t="s">
        <v>67</v>
      </c>
      <c r="D34" s="20">
        <f>D24*30.2/100</f>
        <v>48.4106</v>
      </c>
    </row>
    <row r="35" spans="1:4" ht="12.75">
      <c r="A35" s="24"/>
      <c r="B35" s="24" t="s">
        <v>27</v>
      </c>
      <c r="C35" s="23" t="s">
        <v>67</v>
      </c>
      <c r="D35" s="18">
        <v>4.3</v>
      </c>
    </row>
    <row r="36" spans="1:4" ht="12.75">
      <c r="A36" s="24"/>
      <c r="B36" s="24"/>
      <c r="C36" s="23"/>
      <c r="D36" s="19"/>
    </row>
    <row r="37" spans="1:4" ht="12.75">
      <c r="A37" s="27" t="s">
        <v>28</v>
      </c>
      <c r="B37" s="28"/>
      <c r="C37" s="22" t="s">
        <v>67</v>
      </c>
      <c r="D37" s="21">
        <f>D40+D46</f>
        <v>509.70000000000005</v>
      </c>
    </row>
    <row r="38" spans="1:4" ht="12.75">
      <c r="A38" s="24"/>
      <c r="B38" s="24" t="s">
        <v>29</v>
      </c>
      <c r="C38" s="22"/>
      <c r="D38" s="18"/>
    </row>
    <row r="39" spans="1:4" ht="12.75">
      <c r="A39" s="24"/>
      <c r="B39" s="24" t="s">
        <v>91</v>
      </c>
      <c r="C39" s="22" t="s">
        <v>30</v>
      </c>
      <c r="D39" s="22">
        <f>D42+D44</f>
        <v>17620</v>
      </c>
    </row>
    <row r="40" spans="1:4" ht="12.75">
      <c r="A40" s="24"/>
      <c r="B40" s="24"/>
      <c r="C40" s="22" t="s">
        <v>67</v>
      </c>
      <c r="D40" s="22">
        <f>D43+D45</f>
        <v>61.3</v>
      </c>
    </row>
    <row r="41" spans="1:4" ht="12.75">
      <c r="A41" s="24"/>
      <c r="B41" s="24" t="s">
        <v>31</v>
      </c>
      <c r="C41" s="23"/>
      <c r="D41" s="18"/>
    </row>
    <row r="42" spans="1:4" ht="12.75">
      <c r="A42" s="24"/>
      <c r="B42" s="26" t="s">
        <v>32</v>
      </c>
      <c r="C42" s="23" t="s">
        <v>30</v>
      </c>
      <c r="D42" s="18">
        <v>10340</v>
      </c>
    </row>
    <row r="43" spans="1:4" ht="12.75">
      <c r="A43" s="24"/>
      <c r="B43" s="26"/>
      <c r="C43" s="23" t="s">
        <v>67</v>
      </c>
      <c r="D43" s="18">
        <v>35.9</v>
      </c>
    </row>
    <row r="44" spans="1:4" ht="12.75">
      <c r="A44" s="24"/>
      <c r="B44" s="26" t="s">
        <v>33</v>
      </c>
      <c r="C44" s="23" t="s">
        <v>30</v>
      </c>
      <c r="D44" s="18">
        <v>7280</v>
      </c>
    </row>
    <row r="45" spans="1:4" ht="12.75">
      <c r="A45" s="24"/>
      <c r="B45" s="24"/>
      <c r="C45" s="23" t="s">
        <v>67</v>
      </c>
      <c r="D45" s="18">
        <v>25.4</v>
      </c>
    </row>
    <row r="46" spans="1:4" ht="12.75">
      <c r="A46" s="24"/>
      <c r="B46" s="28" t="s">
        <v>34</v>
      </c>
      <c r="C46" s="22" t="s">
        <v>67</v>
      </c>
      <c r="D46" s="21">
        <f>D53+D55+D57+D59+D61+D63+D49+D51+D65+D67+D69</f>
        <v>448.40000000000003</v>
      </c>
    </row>
    <row r="47" spans="1:4" ht="12.75">
      <c r="A47" s="24"/>
      <c r="B47" s="24" t="s">
        <v>31</v>
      </c>
      <c r="C47" s="23"/>
      <c r="D47" s="18"/>
    </row>
    <row r="48" spans="1:4" ht="12.75">
      <c r="A48" s="24"/>
      <c r="B48" s="24" t="s">
        <v>93</v>
      </c>
      <c r="C48" s="23"/>
      <c r="D48" s="18"/>
    </row>
    <row r="49" spans="1:9" ht="12.75">
      <c r="A49" s="24"/>
      <c r="B49" s="24" t="s">
        <v>78</v>
      </c>
      <c r="C49" s="23" t="s">
        <v>67</v>
      </c>
      <c r="D49" s="18">
        <v>1.1</v>
      </c>
      <c r="I49" s="14"/>
    </row>
    <row r="50" spans="1:4" ht="12.75">
      <c r="A50" s="24"/>
      <c r="B50" s="24" t="s">
        <v>76</v>
      </c>
      <c r="C50" s="23"/>
      <c r="D50" s="18"/>
    </row>
    <row r="51" spans="1:4" ht="12.75">
      <c r="A51" s="24"/>
      <c r="B51" s="24" t="s">
        <v>92</v>
      </c>
      <c r="C51" s="23" t="s">
        <v>67</v>
      </c>
      <c r="D51" s="18">
        <v>14.1</v>
      </c>
    </row>
    <row r="52" spans="1:4" ht="12.75">
      <c r="A52" s="24"/>
      <c r="B52" s="24" t="s">
        <v>70</v>
      </c>
      <c r="C52" s="23"/>
      <c r="D52" s="18"/>
    </row>
    <row r="53" spans="1:4" ht="12.75">
      <c r="A53" s="24"/>
      <c r="B53" s="24" t="s">
        <v>77</v>
      </c>
      <c r="C53" s="23" t="s">
        <v>67</v>
      </c>
      <c r="D53" s="18">
        <v>4.3</v>
      </c>
    </row>
    <row r="54" spans="1:4" ht="12.75">
      <c r="A54" s="24"/>
      <c r="B54" s="24" t="s">
        <v>35</v>
      </c>
      <c r="C54" s="23"/>
      <c r="D54" s="18"/>
    </row>
    <row r="55" spans="1:4" ht="12.75">
      <c r="A55" s="24"/>
      <c r="B55" s="24" t="s">
        <v>36</v>
      </c>
      <c r="C55" s="23" t="s">
        <v>67</v>
      </c>
      <c r="D55" s="19">
        <v>176.6</v>
      </c>
    </row>
    <row r="56" spans="1:4" ht="12.75">
      <c r="A56" s="24"/>
      <c r="B56" s="24" t="s">
        <v>37</v>
      </c>
      <c r="C56" s="23"/>
      <c r="D56" s="18"/>
    </row>
    <row r="57" spans="1:4" ht="12.75">
      <c r="A57" s="24"/>
      <c r="B57" s="24" t="s">
        <v>38</v>
      </c>
      <c r="C57" s="23" t="s">
        <v>67</v>
      </c>
      <c r="D57" s="18">
        <v>5.5</v>
      </c>
    </row>
    <row r="58" spans="1:4" ht="12.75">
      <c r="A58" s="24"/>
      <c r="B58" s="24" t="s">
        <v>71</v>
      </c>
      <c r="C58" s="23"/>
      <c r="D58" s="18"/>
    </row>
    <row r="59" spans="1:4" ht="12.75">
      <c r="A59" s="24"/>
      <c r="B59" s="24" t="s">
        <v>39</v>
      </c>
      <c r="C59" s="23" t="s">
        <v>67</v>
      </c>
      <c r="D59" s="18">
        <v>100.4</v>
      </c>
    </row>
    <row r="60" spans="1:4" ht="12.75">
      <c r="A60" s="24"/>
      <c r="B60" s="24" t="s">
        <v>40</v>
      </c>
      <c r="C60" s="23"/>
      <c r="D60" s="18"/>
    </row>
    <row r="61" spans="1:4" ht="12.75">
      <c r="A61" s="24"/>
      <c r="B61" s="24" t="s">
        <v>41</v>
      </c>
      <c r="C61" s="23" t="s">
        <v>67</v>
      </c>
      <c r="D61" s="20">
        <v>122.6</v>
      </c>
    </row>
    <row r="62" spans="1:4" ht="12.75">
      <c r="A62" s="24"/>
      <c r="B62" s="24" t="s">
        <v>42</v>
      </c>
      <c r="C62" s="23"/>
      <c r="D62" s="18"/>
    </row>
    <row r="63" spans="1:6" ht="12.75">
      <c r="A63" s="24"/>
      <c r="B63" s="24" t="s">
        <v>43</v>
      </c>
      <c r="C63" s="23" t="s">
        <v>67</v>
      </c>
      <c r="D63" s="18">
        <v>10.3</v>
      </c>
      <c r="F63" s="25"/>
    </row>
    <row r="64" spans="1:6" ht="12.75">
      <c r="A64" s="24"/>
      <c r="B64" s="24" t="s">
        <v>94</v>
      </c>
      <c r="C64" s="23"/>
      <c r="D64" s="18"/>
      <c r="F64" s="25"/>
    </row>
    <row r="65" spans="1:6" ht="12.75">
      <c r="A65" s="24"/>
      <c r="B65" s="24" t="s">
        <v>95</v>
      </c>
      <c r="C65" s="23" t="s">
        <v>67</v>
      </c>
      <c r="D65" s="18">
        <v>4</v>
      </c>
      <c r="F65" s="25"/>
    </row>
    <row r="66" spans="1:6" ht="12.75">
      <c r="A66" s="24"/>
      <c r="B66" s="24" t="s">
        <v>96</v>
      </c>
      <c r="C66" s="23"/>
      <c r="D66" s="18"/>
      <c r="F66" s="25"/>
    </row>
    <row r="67" spans="1:6" ht="12.75">
      <c r="A67" s="24"/>
      <c r="B67" s="24" t="s">
        <v>97</v>
      </c>
      <c r="C67" s="23" t="s">
        <v>67</v>
      </c>
      <c r="D67" s="18">
        <v>5.3</v>
      </c>
      <c r="F67" s="25"/>
    </row>
    <row r="68" spans="1:6" ht="12.75">
      <c r="A68" s="24"/>
      <c r="B68" s="24" t="s">
        <v>98</v>
      </c>
      <c r="C68" s="23"/>
      <c r="D68" s="18"/>
      <c r="F68" s="25"/>
    </row>
    <row r="69" spans="1:4" ht="12.75">
      <c r="A69" s="24"/>
      <c r="B69" s="24" t="s">
        <v>99</v>
      </c>
      <c r="C69" s="23" t="s">
        <v>67</v>
      </c>
      <c r="D69" s="18">
        <v>4.2</v>
      </c>
    </row>
    <row r="70" spans="1:4" ht="12.75">
      <c r="A70" s="28"/>
      <c r="B70" s="28"/>
      <c r="C70" s="23"/>
      <c r="D70" s="23"/>
    </row>
    <row r="71" spans="1:4" ht="12.75">
      <c r="A71" s="28" t="s">
        <v>44</v>
      </c>
      <c r="B71" s="28"/>
      <c r="C71" s="22" t="s">
        <v>17</v>
      </c>
      <c r="D71" s="21">
        <f>D73+D79+D81+D82</f>
        <v>273.96779999999995</v>
      </c>
    </row>
    <row r="72" spans="1:4" ht="12.75">
      <c r="A72" s="28"/>
      <c r="B72" s="28" t="s">
        <v>45</v>
      </c>
      <c r="C72" s="23"/>
      <c r="D72" s="22"/>
    </row>
    <row r="73" spans="1:14" ht="12.75" customHeight="1">
      <c r="A73" s="24"/>
      <c r="B73" s="28" t="s">
        <v>46</v>
      </c>
      <c r="C73" s="23" t="s">
        <v>67</v>
      </c>
      <c r="D73" s="20">
        <f>D75+D76+D77+D78+D80</f>
        <v>198.89999999999998</v>
      </c>
      <c r="M73" s="15"/>
      <c r="N73" s="17"/>
    </row>
    <row r="74" spans="1:14" ht="12.75" customHeight="1">
      <c r="A74" s="24"/>
      <c r="B74" s="24" t="s">
        <v>31</v>
      </c>
      <c r="C74" s="23"/>
      <c r="D74" s="18"/>
      <c r="M74" s="15"/>
      <c r="N74" s="17"/>
    </row>
    <row r="75" spans="1:14" ht="12.75" customHeight="1">
      <c r="A75" s="24"/>
      <c r="B75" s="26" t="s">
        <v>47</v>
      </c>
      <c r="C75" s="23" t="s">
        <v>67</v>
      </c>
      <c r="D75" s="18">
        <v>47.4</v>
      </c>
      <c r="M75" s="15"/>
      <c r="N75" s="17"/>
    </row>
    <row r="76" spans="1:14" ht="12.75" customHeight="1">
      <c r="A76" s="24"/>
      <c r="B76" s="26" t="s">
        <v>48</v>
      </c>
      <c r="C76" s="23" t="s">
        <v>67</v>
      </c>
      <c r="D76" s="20">
        <v>41.4</v>
      </c>
      <c r="M76" s="15"/>
      <c r="N76" s="17"/>
    </row>
    <row r="77" spans="1:14" ht="12.75" customHeight="1">
      <c r="A77" s="24"/>
      <c r="B77" s="26" t="s">
        <v>49</v>
      </c>
      <c r="C77" s="23" t="s">
        <v>67</v>
      </c>
      <c r="D77" s="18">
        <v>11.2</v>
      </c>
      <c r="M77" s="15"/>
      <c r="N77" s="17"/>
    </row>
    <row r="78" spans="1:14" ht="12.75" customHeight="1">
      <c r="A78" s="24"/>
      <c r="B78" s="26" t="s">
        <v>50</v>
      </c>
      <c r="C78" s="23" t="s">
        <v>67</v>
      </c>
      <c r="D78" s="19">
        <v>81.2</v>
      </c>
      <c r="M78" s="15"/>
      <c r="N78" s="17"/>
    </row>
    <row r="79" spans="1:14" ht="12.75" customHeight="1">
      <c r="A79" s="24"/>
      <c r="B79" s="24" t="s">
        <v>51</v>
      </c>
      <c r="C79" s="23" t="s">
        <v>67</v>
      </c>
      <c r="D79" s="18">
        <v>12.6</v>
      </c>
      <c r="M79" s="15"/>
      <c r="N79" s="17"/>
    </row>
    <row r="80" spans="1:14" ht="12.75">
      <c r="A80" s="24"/>
      <c r="B80" s="26" t="s">
        <v>52</v>
      </c>
      <c r="C80" s="23" t="s">
        <v>67</v>
      </c>
      <c r="D80" s="20">
        <v>17.7</v>
      </c>
      <c r="M80" s="15"/>
      <c r="N80" s="17"/>
    </row>
    <row r="81" spans="1:14" ht="12.75">
      <c r="A81" s="24"/>
      <c r="B81" s="24" t="s">
        <v>51</v>
      </c>
      <c r="C81" s="23" t="s">
        <v>67</v>
      </c>
      <c r="D81" s="18">
        <v>2.4</v>
      </c>
      <c r="M81" s="15"/>
      <c r="N81" s="17"/>
    </row>
    <row r="82" spans="1:14" ht="12.75">
      <c r="A82" s="24"/>
      <c r="B82" s="24" t="s">
        <v>88</v>
      </c>
      <c r="C82" s="23" t="s">
        <v>67</v>
      </c>
      <c r="D82" s="20">
        <f>D73*30.2/100</f>
        <v>60.06779999999999</v>
      </c>
      <c r="M82" s="15"/>
      <c r="N82" s="17"/>
    </row>
    <row r="83" spans="1:14" ht="12.75">
      <c r="A83" s="24"/>
      <c r="B83" s="24"/>
      <c r="C83" s="23"/>
      <c r="D83" s="20"/>
      <c r="M83" s="15"/>
      <c r="N83" s="17"/>
    </row>
    <row r="84" spans="1:14" ht="12.75">
      <c r="A84" s="28" t="s">
        <v>53</v>
      </c>
      <c r="B84" s="28"/>
      <c r="C84" s="22" t="s">
        <v>67</v>
      </c>
      <c r="D84" s="22">
        <v>2.1</v>
      </c>
      <c r="M84" s="15"/>
      <c r="N84" s="17"/>
    </row>
    <row r="85" spans="1:14" ht="12.75">
      <c r="A85" s="24"/>
      <c r="B85" s="24"/>
      <c r="C85" s="23" t="s">
        <v>67</v>
      </c>
      <c r="D85" s="20"/>
      <c r="M85" s="15"/>
      <c r="N85" s="17"/>
    </row>
    <row r="86" spans="1:14" ht="12.75">
      <c r="A86" s="28" t="s">
        <v>54</v>
      </c>
      <c r="B86" s="28"/>
      <c r="C86" s="22" t="s">
        <v>67</v>
      </c>
      <c r="D86" s="21">
        <f>D87+D88+D89+D94</f>
        <v>103.4306</v>
      </c>
      <c r="M86" s="15"/>
      <c r="N86" s="17"/>
    </row>
    <row r="87" spans="1:14" ht="12.75">
      <c r="A87" s="29">
        <v>5.1</v>
      </c>
      <c r="B87" s="24" t="s">
        <v>86</v>
      </c>
      <c r="C87" s="23" t="s">
        <v>67</v>
      </c>
      <c r="D87" s="19">
        <v>70.3</v>
      </c>
      <c r="K87" s="14"/>
      <c r="M87" s="15"/>
      <c r="N87" s="17"/>
    </row>
    <row r="88" spans="1:15" ht="12.75">
      <c r="A88" s="24"/>
      <c r="B88" s="24" t="s">
        <v>88</v>
      </c>
      <c r="C88" s="23" t="s">
        <v>67</v>
      </c>
      <c r="D88" s="20">
        <f>D87*30.2/100</f>
        <v>21.2306</v>
      </c>
      <c r="K88" s="14"/>
      <c r="M88" s="15"/>
      <c r="N88" s="17"/>
      <c r="O88" s="17"/>
    </row>
    <row r="89" spans="1:15" ht="12.75">
      <c r="A89" s="24"/>
      <c r="B89" s="24" t="s">
        <v>74</v>
      </c>
      <c r="C89" s="23" t="s">
        <v>67</v>
      </c>
      <c r="D89" s="20">
        <v>9.2</v>
      </c>
      <c r="K89" s="14"/>
      <c r="M89" s="15"/>
      <c r="N89" s="17"/>
      <c r="O89" s="17"/>
    </row>
    <row r="90" spans="1:15" ht="13.5">
      <c r="A90" s="24"/>
      <c r="B90" s="26" t="s">
        <v>55</v>
      </c>
      <c r="C90" s="30"/>
      <c r="D90" s="18"/>
      <c r="K90" s="14"/>
      <c r="O90" s="16"/>
    </row>
    <row r="91" spans="1:15" ht="13.5">
      <c r="A91" s="24"/>
      <c r="B91" s="26" t="s">
        <v>56</v>
      </c>
      <c r="C91" s="22"/>
      <c r="D91" s="18"/>
      <c r="K91" s="14"/>
      <c r="O91" s="16"/>
    </row>
    <row r="92" spans="1:15" ht="13.5">
      <c r="A92" s="24"/>
      <c r="B92" s="26" t="s">
        <v>87</v>
      </c>
      <c r="C92" s="23"/>
      <c r="D92" s="18"/>
      <c r="K92" s="14"/>
      <c r="O92" s="16"/>
    </row>
    <row r="93" spans="1:15" ht="13.5">
      <c r="A93" s="24"/>
      <c r="B93" s="26"/>
      <c r="C93" s="23"/>
      <c r="D93" s="18"/>
      <c r="K93" s="14"/>
      <c r="O93" s="16"/>
    </row>
    <row r="94" spans="1:15" ht="13.5">
      <c r="A94" s="24" t="s">
        <v>57</v>
      </c>
      <c r="B94" s="24" t="s">
        <v>58</v>
      </c>
      <c r="C94" s="23" t="s">
        <v>67</v>
      </c>
      <c r="D94" s="18">
        <f>D96+D97</f>
        <v>2.7</v>
      </c>
      <c r="K94" s="14"/>
      <c r="O94" s="16"/>
    </row>
    <row r="95" spans="1:11" ht="12.75">
      <c r="A95" s="24"/>
      <c r="B95" s="24" t="s">
        <v>31</v>
      </c>
      <c r="C95" s="23"/>
      <c r="D95" s="18"/>
      <c r="K95" s="14"/>
    </row>
    <row r="96" spans="1:11" ht="12.75">
      <c r="A96" s="24"/>
      <c r="B96" s="26" t="s">
        <v>59</v>
      </c>
      <c r="C96" s="23" t="s">
        <v>67</v>
      </c>
      <c r="D96" s="19">
        <v>2.2</v>
      </c>
      <c r="K96" s="14"/>
    </row>
    <row r="97" spans="1:11" ht="12.75">
      <c r="A97" s="24"/>
      <c r="B97" s="26" t="s">
        <v>60</v>
      </c>
      <c r="C97" s="23" t="s">
        <v>67</v>
      </c>
      <c r="D97" s="18">
        <v>0.5</v>
      </c>
      <c r="K97" s="14"/>
    </row>
    <row r="98" spans="1:11" ht="12.75">
      <c r="A98" s="24"/>
      <c r="B98" s="24"/>
      <c r="C98" s="23"/>
      <c r="D98" s="18"/>
      <c r="K98" s="14"/>
    </row>
    <row r="99" spans="1:11" ht="12.75">
      <c r="A99" s="36" t="s">
        <v>85</v>
      </c>
      <c r="B99" s="37"/>
      <c r="C99" s="22" t="s">
        <v>67</v>
      </c>
      <c r="D99" s="22">
        <f>D101+D102+D103</f>
        <v>57</v>
      </c>
      <c r="K99" s="14"/>
    </row>
    <row r="100" spans="1:11" ht="12.75">
      <c r="A100" s="24"/>
      <c r="B100" s="24" t="s">
        <v>31</v>
      </c>
      <c r="C100" s="22"/>
      <c r="D100" s="18"/>
      <c r="K100" s="14"/>
    </row>
    <row r="101" spans="1:11" ht="12.75">
      <c r="A101" s="24"/>
      <c r="B101" s="26" t="s">
        <v>61</v>
      </c>
      <c r="C101" s="23" t="s">
        <v>67</v>
      </c>
      <c r="D101" s="19">
        <v>42</v>
      </c>
      <c r="K101" s="14"/>
    </row>
    <row r="102" spans="1:11" ht="12.75">
      <c r="A102" s="24"/>
      <c r="B102" s="26" t="s">
        <v>62</v>
      </c>
      <c r="C102" s="23" t="s">
        <v>67</v>
      </c>
      <c r="D102" s="19">
        <v>3.6</v>
      </c>
      <c r="K102" s="14"/>
    </row>
    <row r="103" spans="1:11" ht="12.75">
      <c r="A103" s="24"/>
      <c r="B103" s="26" t="s">
        <v>63</v>
      </c>
      <c r="C103" s="23" t="s">
        <v>67</v>
      </c>
      <c r="D103" s="18">
        <v>11.4</v>
      </c>
      <c r="K103" s="14"/>
    </row>
    <row r="104" spans="1:4" ht="12.75">
      <c r="A104" s="24"/>
      <c r="B104" s="26"/>
      <c r="C104" s="23"/>
      <c r="D104" s="18"/>
    </row>
    <row r="105" spans="1:4" ht="12.75">
      <c r="A105" s="31" t="s">
        <v>79</v>
      </c>
      <c r="B105" s="32" t="s">
        <v>80</v>
      </c>
      <c r="C105" s="22" t="s">
        <v>67</v>
      </c>
      <c r="D105" s="21">
        <f>D107+D108+D109+D110</f>
        <v>166.7192</v>
      </c>
    </row>
    <row r="106" spans="1:4" ht="12.75">
      <c r="A106" s="24"/>
      <c r="B106" s="26" t="s">
        <v>31</v>
      </c>
      <c r="C106" s="23"/>
      <c r="D106" s="18"/>
    </row>
    <row r="107" spans="1:4" ht="12.75">
      <c r="A107" s="24"/>
      <c r="B107" s="26" t="s">
        <v>81</v>
      </c>
      <c r="C107" s="23" t="s">
        <v>67</v>
      </c>
      <c r="D107" s="19">
        <v>119.6</v>
      </c>
    </row>
    <row r="108" spans="1:4" ht="12.75">
      <c r="A108" s="24"/>
      <c r="B108" s="26" t="s">
        <v>88</v>
      </c>
      <c r="C108" s="23" t="s">
        <v>67</v>
      </c>
      <c r="D108" s="20">
        <f>D107*30.2/100</f>
        <v>36.1192</v>
      </c>
    </row>
    <row r="109" spans="1:4" ht="12.75">
      <c r="A109" s="24"/>
      <c r="B109" s="26" t="s">
        <v>82</v>
      </c>
      <c r="C109" s="23" t="s">
        <v>67</v>
      </c>
      <c r="D109" s="18">
        <v>7.8</v>
      </c>
    </row>
    <row r="110" spans="1:4" ht="12.75">
      <c r="A110" s="24"/>
      <c r="B110" s="26" t="s">
        <v>83</v>
      </c>
      <c r="C110" s="23" t="s">
        <v>67</v>
      </c>
      <c r="D110" s="18">
        <v>3.2</v>
      </c>
    </row>
    <row r="111" spans="1:4" ht="12.75">
      <c r="A111" s="24"/>
      <c r="B111" s="24"/>
      <c r="C111" s="22"/>
      <c r="D111" s="18"/>
    </row>
    <row r="112" spans="1:4" ht="12.75">
      <c r="A112" s="28" t="s">
        <v>84</v>
      </c>
      <c r="B112" s="22"/>
      <c r="C112" s="22" t="s">
        <v>67</v>
      </c>
      <c r="D112" s="22">
        <f>D114</f>
        <v>0.04</v>
      </c>
    </row>
    <row r="113" spans="1:4" ht="12.75">
      <c r="A113" s="24"/>
      <c r="B113" s="24" t="s">
        <v>31</v>
      </c>
      <c r="C113" s="22"/>
      <c r="D113" s="18"/>
    </row>
    <row r="114" spans="1:4" ht="12.75">
      <c r="A114" s="24"/>
      <c r="B114" s="26" t="s">
        <v>64</v>
      </c>
      <c r="C114" s="23" t="s">
        <v>67</v>
      </c>
      <c r="D114" s="18">
        <v>0.04</v>
      </c>
    </row>
    <row r="115" spans="1:4" ht="12.75">
      <c r="A115" s="24"/>
      <c r="B115" s="24"/>
      <c r="C115" s="23"/>
      <c r="D115" s="18"/>
    </row>
    <row r="116" spans="1:4" ht="12.75">
      <c r="A116" s="24"/>
      <c r="B116" s="24"/>
      <c r="C116" s="22"/>
      <c r="D116" s="18"/>
    </row>
    <row r="117" spans="1:4" ht="12.75">
      <c r="A117" s="28" t="s">
        <v>68</v>
      </c>
      <c r="B117" s="28"/>
      <c r="C117" s="22" t="s">
        <v>67</v>
      </c>
      <c r="D117" s="21">
        <f>D21+D37+D71+D86+D99+D112+D84+D105</f>
        <v>1325.9681999999998</v>
      </c>
    </row>
    <row r="118" spans="1:4" ht="12.75">
      <c r="A118" s="33" t="s">
        <v>75</v>
      </c>
      <c r="B118" s="34"/>
      <c r="C118" s="22" t="s">
        <v>67</v>
      </c>
      <c r="D118" s="21">
        <v>264.88</v>
      </c>
    </row>
    <row r="119" spans="1:11" ht="12.75">
      <c r="A119" s="33" t="s">
        <v>69</v>
      </c>
      <c r="B119" s="34"/>
      <c r="C119" s="22" t="s">
        <v>67</v>
      </c>
      <c r="D119" s="21">
        <f>D117+D118</f>
        <v>1590.8482</v>
      </c>
      <c r="K119" s="1"/>
    </row>
    <row r="120" spans="1:11" ht="12.75">
      <c r="A120" s="9"/>
      <c r="B120" s="9"/>
      <c r="C120" s="10"/>
      <c r="D120" s="24"/>
      <c r="K120" s="1"/>
    </row>
    <row r="121" spans="1:4" ht="12.75">
      <c r="A121" s="9"/>
      <c r="B121" s="9"/>
      <c r="C121" s="9"/>
      <c r="D121" s="24"/>
    </row>
    <row r="123" ht="12.75">
      <c r="B123" t="s">
        <v>101</v>
      </c>
    </row>
    <row r="125" ht="12.75">
      <c r="B125" t="s">
        <v>102</v>
      </c>
    </row>
  </sheetData>
  <sheetProtection/>
  <mergeCells count="6">
    <mergeCell ref="A119:B119"/>
    <mergeCell ref="A1:D1"/>
    <mergeCell ref="A2:D2"/>
    <mergeCell ref="A3:D3"/>
    <mergeCell ref="A99:B99"/>
    <mergeCell ref="A118:B118"/>
  </mergeCells>
  <printOptions/>
  <pageMargins left="0.75" right="0.15" top="0.39" bottom="0.19" header="0.19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Завьялова</cp:lastModifiedBy>
  <cp:lastPrinted>2015-03-16T07:49:34Z</cp:lastPrinted>
  <dcterms:created xsi:type="dcterms:W3CDTF">1996-10-08T23:32:33Z</dcterms:created>
  <dcterms:modified xsi:type="dcterms:W3CDTF">2015-03-16T07:50:25Z</dcterms:modified>
  <cp:category/>
  <cp:version/>
  <cp:contentType/>
  <cp:contentStatus/>
</cp:coreProperties>
</file>