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лифт и мусоропровод" sheetId="1" r:id="rId1"/>
  </sheets>
  <definedNames/>
  <calcPr fullCalcOnLoad="1"/>
</workbook>
</file>

<file path=xl/sharedStrings.xml><?xml version="1.0" encoding="utf-8"?>
<sst xmlns="http://schemas.openxmlformats.org/spreadsheetml/2006/main" count="202" uniqueCount="105">
  <si>
    <t>ПО СОДЕРЖАНИЮ И РЕМОНТУ ОБЩЕГО ИМУЩЕСТВА МНОГОКВАРТИРНОГО ДОМА</t>
  </si>
  <si>
    <t>Показатели</t>
  </si>
  <si>
    <t>Ед.изм.</t>
  </si>
  <si>
    <t>м.кв.</t>
  </si>
  <si>
    <t xml:space="preserve">  ЭКСПЛУАТАЦИИ ЖИЛИЩНОГО ФОНДА</t>
  </si>
  <si>
    <t>руб.</t>
  </si>
  <si>
    <t>в том числе:</t>
  </si>
  <si>
    <t>руб./м²</t>
  </si>
  <si>
    <t>материалы ( песок, соль,хоз инвентарь, краска для дерев….)</t>
  </si>
  <si>
    <t>услуги транспорта ( уборка снега)</t>
  </si>
  <si>
    <t>услуги сторонних организаций:</t>
  </si>
  <si>
    <t>материалы</t>
  </si>
  <si>
    <t>административно-хозяйственные расходы  в т.ч.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</si>
  <si>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</si>
  <si>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</si>
  <si>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</si>
  <si>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 xml:space="preserve">Себестоимость на 1 кв.м. общей площади </t>
  </si>
  <si>
    <t xml:space="preserve">          НДС 18%</t>
  </si>
  <si>
    <t>Себестоимость на 1 кв.м. общей площади с учетом НДС</t>
  </si>
  <si>
    <t xml:space="preserve">  СТОИМОСТЬ РАБОТ (УСЛУГ)</t>
  </si>
  <si>
    <t xml:space="preserve"> Стоимость руб./кв.м.</t>
  </si>
  <si>
    <t xml:space="preserve">Прочие прямые затраты </t>
  </si>
  <si>
    <t xml:space="preserve">         1. НАТУРАЛЬНЫЕ ПОКАЗАТЕЛИ</t>
  </si>
  <si>
    <t xml:space="preserve">         2. ПОЛНАЯ СЕБЕСТОИМОСТЬ</t>
  </si>
  <si>
    <t xml:space="preserve"> Общая площадь нежилых помещений</t>
  </si>
  <si>
    <t xml:space="preserve">       жилых зданий и  придомовой территории в т.ч.</t>
  </si>
  <si>
    <t>расходы по обслуживанию работников производства</t>
  </si>
  <si>
    <t>2.5.1.</t>
  </si>
  <si>
    <t>2.5.2.</t>
  </si>
  <si>
    <t>2.5.3.</t>
  </si>
  <si>
    <t>2.5.4.</t>
  </si>
  <si>
    <t xml:space="preserve"> Общая  площадь жилого фонда (за иключением балконов, лоджий)</t>
  </si>
  <si>
    <t xml:space="preserve">  уборочная площадь лестничных клеток</t>
  </si>
  <si>
    <t xml:space="preserve">  уборка лестничных клеток</t>
  </si>
  <si>
    <t xml:space="preserve">  обслуживание мусоропровода </t>
  </si>
  <si>
    <t xml:space="preserve">  уборочная площадь придомовой территории</t>
  </si>
  <si>
    <t xml:space="preserve">  уборка  придомовой территории</t>
  </si>
  <si>
    <t xml:space="preserve">  погрузка КГМ</t>
  </si>
  <si>
    <t xml:space="preserve">  уборка лифтов</t>
  </si>
  <si>
    <t xml:space="preserve">  затраты на оплату работ по подготовке дома к отопительному сезону</t>
  </si>
  <si>
    <t xml:space="preserve">  затраты на оплату пуско-наладочных  работ по отоплению</t>
  </si>
  <si>
    <t xml:space="preserve">  аварийно-диспетчерская служба (круглосуточная)</t>
  </si>
  <si>
    <t>ремонт хозспособом, в т.ч.:</t>
  </si>
  <si>
    <t xml:space="preserve">  спецодежда</t>
  </si>
  <si>
    <t xml:space="preserve">  обучение сотрудников</t>
  </si>
  <si>
    <t xml:space="preserve">  содержание абонентской службы </t>
  </si>
  <si>
    <t xml:space="preserve">  аренда</t>
  </si>
  <si>
    <t xml:space="preserve">  услуги банка и почты</t>
  </si>
  <si>
    <t xml:space="preserve">  налог на имущество</t>
  </si>
  <si>
    <t>Расходы связанные с достижением целей управления МКД</t>
  </si>
  <si>
    <t>административные расходы</t>
  </si>
  <si>
    <t>расходы по организации работ</t>
  </si>
  <si>
    <t xml:space="preserve">  затраты на оплату работ по обсл. конструктивных элементов здания</t>
  </si>
  <si>
    <t xml:space="preserve">  затраты на оплату работ по текущему ремонту инженерных коммуникаций</t>
  </si>
  <si>
    <t xml:space="preserve">  2.6.        </t>
  </si>
  <si>
    <t xml:space="preserve">  2.5.  Общеэксплуатационные расходы  </t>
  </si>
  <si>
    <t xml:space="preserve">  2.4.  Амортизация (износ)   машин, оборудования, инвентаря</t>
  </si>
  <si>
    <t xml:space="preserve"> 2.3.   Техническое обслуживание и текущий ремонт </t>
  </si>
  <si>
    <t xml:space="preserve"> 2.1.   Благоустройство и обеспечение  санитарного состояния</t>
  </si>
  <si>
    <t xml:space="preserve">  2.8.  Внеэксплуатационные расходы</t>
  </si>
  <si>
    <t xml:space="preserve"> в том числе:</t>
  </si>
  <si>
    <t>заработная плата рабочих по содержанию мест общего пользования МКД</t>
  </si>
  <si>
    <t>заработная плата рабочих, выполняющих текущий</t>
  </si>
  <si>
    <t>заработная плата ИТР; вспомогательный персонал</t>
  </si>
  <si>
    <t>заработная плата АУП</t>
  </si>
  <si>
    <t>прочие услуги по текущему ремонту (план мероприятий)</t>
  </si>
  <si>
    <t xml:space="preserve">  площадь окоса придомовой территории  в том числе:</t>
  </si>
  <si>
    <t xml:space="preserve">  2.2.  Расходы по эксплуатации домохозяйства в том числе:</t>
  </si>
  <si>
    <t xml:space="preserve">  обслуживание дымоходов</t>
  </si>
  <si>
    <t xml:space="preserve">  дератизация и дезинсекция</t>
  </si>
  <si>
    <t xml:space="preserve">  услуги по обслуживанию и ремонту лифтов</t>
  </si>
  <si>
    <t xml:space="preserve">  слуги по техническому освидетельствованию лифтов</t>
  </si>
  <si>
    <t xml:space="preserve">  поверка и диагностика ОДПУ</t>
  </si>
  <si>
    <t>отчисления на зарплату 30.2%</t>
  </si>
  <si>
    <t xml:space="preserve">  комадировки, консультац.услуги,содерж. конт.и произ.пом…</t>
  </si>
  <si>
    <t>Периодичность выполнения работ(услуг)</t>
  </si>
  <si>
    <t>Срок выполнения</t>
  </si>
  <si>
    <t>6раз в неделю</t>
  </si>
  <si>
    <t>ежемесячно</t>
  </si>
  <si>
    <t>круглосуточно</t>
  </si>
  <si>
    <t>по графику</t>
  </si>
  <si>
    <t>по мере необходимости</t>
  </si>
  <si>
    <t>постоянно</t>
  </si>
  <si>
    <t>3-4 квартал</t>
  </si>
  <si>
    <t>2-3 квартал</t>
  </si>
  <si>
    <t>план мероприятий</t>
  </si>
  <si>
    <t>в зимний период</t>
  </si>
  <si>
    <t>2 раз в  год</t>
  </si>
  <si>
    <t xml:space="preserve">  ГУП МО "Мособлгаз"</t>
  </si>
  <si>
    <t xml:space="preserve">  услуги по обслуживанию вводного, внутреннего газопроводов</t>
  </si>
  <si>
    <t xml:space="preserve">  окос придомовой территории</t>
  </si>
  <si>
    <t>1раз в неделю</t>
  </si>
  <si>
    <t>2 раза в месяц</t>
  </si>
  <si>
    <t>1 раз в  год</t>
  </si>
  <si>
    <t>1 раз в месяц</t>
  </si>
  <si>
    <t>ООО "ДЭЗ - сервис"      с 01.01.2019г. ( с одним лифтом и мусоропроводом)</t>
  </si>
  <si>
    <t>1раз в  год</t>
  </si>
  <si>
    <t>текущий ремонт лифтов (план мероприятий)</t>
  </si>
  <si>
    <t>ИП Ищук М.М.</t>
  </si>
  <si>
    <t>ИП Болкунова Н.И.</t>
  </si>
  <si>
    <t>ООО "ОК МиТОЛ":</t>
  </si>
  <si>
    <t>ООО " Русь ЭО":</t>
  </si>
  <si>
    <t>ООО " Теплоком- Сервис"; ЗАО " Тепломер"</t>
  </si>
  <si>
    <t>Г.Г. Алабина</t>
  </si>
  <si>
    <t xml:space="preserve">                                                Генеральный директор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</si>
</sst>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3286125</xdr:colOff>
      <xdr:row>100</xdr:row>
      <xdr:rowOff>0</xdr:rowOff>
    </xdr:from>
    <xdr:to>
      <xdr:col>3</xdr:col>
      <xdr:colOff>19050</xdr:colOff>
      <xdr:row>102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8135600"/>
          <a:ext cx="1143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88">
      <selection activeCell="I9" sqref="I9:Q14"/>
    </sheetView>
  </sheetViews>
  <sheetFormatPr defaultColWidth="9.140625" defaultRowHeight="12.75"/>
  <cols>
    <col min="1" max="1" width="5.8515625" style="0" customWidth="1"/>
    <col min="2" max="2" width="66.140625" style="0" customWidth="1"/>
    <col min="3" max="3" width="9.140625" style="0" hidden="1" customWidth="1"/>
    <col min="5" max="5" width="11.00390625" style="0" customWidth="1"/>
    <col min="6" max="6" width="15.8515625" style="0" customWidth="1"/>
    <col min="7" max="7" width="15.140625" style="0" customWidth="1"/>
  </cols>
  <sheetData>
    <row r="1" spans="1:7" ht="12.75">
      <c r="A1" s="52" t="s">
        <v>19</v>
      </c>
      <c r="B1" s="53"/>
      <c r="C1" s="53"/>
      <c r="D1" s="53"/>
      <c r="E1" s="53"/>
      <c r="F1" s="53"/>
      <c r="G1" s="53"/>
    </row>
    <row r="2" spans="1:7" ht="12.75">
      <c r="A2" s="52" t="s">
        <v>0</v>
      </c>
      <c r="B2" s="53"/>
      <c r="C2" s="53"/>
      <c r="D2" s="53"/>
      <c r="E2" s="53"/>
      <c r="F2" s="53"/>
      <c r="G2" s="53"/>
    </row>
    <row r="3" spans="1:7" ht="12.75">
      <c r="A3" s="54" t="s">
        <v>95</v>
      </c>
      <c r="B3" s="55"/>
      <c r="C3" s="55"/>
      <c r="D3" s="55"/>
      <c r="E3" s="55"/>
      <c r="F3" s="55"/>
      <c r="G3" s="55"/>
    </row>
    <row r="4" spans="1:7" ht="38.25">
      <c r="A4" s="50" t="s">
        <v>1</v>
      </c>
      <c r="B4" s="51"/>
      <c r="C4" s="19"/>
      <c r="D4" s="20" t="s">
        <v>2</v>
      </c>
      <c r="E4" s="16" t="s">
        <v>20</v>
      </c>
      <c r="F4" s="21" t="s">
        <v>75</v>
      </c>
      <c r="G4" s="21" t="s">
        <v>76</v>
      </c>
    </row>
    <row r="5" spans="1:7" ht="12.75">
      <c r="A5" s="1"/>
      <c r="B5" s="1"/>
      <c r="C5" s="1"/>
      <c r="D5" s="1"/>
      <c r="E5" s="1"/>
      <c r="F5" s="22"/>
      <c r="G5" s="22"/>
    </row>
    <row r="6" spans="1:7" ht="12.75">
      <c r="A6" s="1"/>
      <c r="B6" s="1"/>
      <c r="C6" s="1"/>
      <c r="D6" s="1"/>
      <c r="E6" s="1"/>
      <c r="F6" s="22"/>
      <c r="G6" s="22"/>
    </row>
    <row r="7" spans="1:7" ht="12.75">
      <c r="A7" s="3" t="s">
        <v>22</v>
      </c>
      <c r="B7" s="3"/>
      <c r="C7" s="1"/>
      <c r="D7" s="1"/>
      <c r="E7" s="1"/>
      <c r="F7" s="22"/>
      <c r="G7" s="22"/>
    </row>
    <row r="8" spans="1:7" ht="12.75">
      <c r="A8" s="1"/>
      <c r="B8" s="1"/>
      <c r="C8" s="1"/>
      <c r="D8" s="1"/>
      <c r="E8" s="1"/>
      <c r="F8" s="22"/>
      <c r="G8" s="22"/>
    </row>
    <row r="9" spans="1:9" ht="12.75">
      <c r="A9" s="1" t="s">
        <v>31</v>
      </c>
      <c r="B9" s="1"/>
      <c r="C9" s="1"/>
      <c r="D9" s="2" t="s">
        <v>3</v>
      </c>
      <c r="E9" s="2">
        <v>55077.64</v>
      </c>
      <c r="F9" s="22"/>
      <c r="G9" s="22"/>
      <c r="I9" s="10"/>
    </row>
    <row r="10" spans="1:7" ht="12.75">
      <c r="A10" s="1" t="s">
        <v>24</v>
      </c>
      <c r="B10" s="1"/>
      <c r="C10" s="1"/>
      <c r="D10" s="4" t="s">
        <v>3</v>
      </c>
      <c r="E10" s="4">
        <v>179.5</v>
      </c>
      <c r="F10" s="22"/>
      <c r="G10" s="22"/>
    </row>
    <row r="11" spans="1:7" ht="12.75">
      <c r="A11" s="3" t="s">
        <v>23</v>
      </c>
      <c r="B11" s="3"/>
      <c r="C11" s="1"/>
      <c r="D11" s="4"/>
      <c r="E11" s="1"/>
      <c r="F11" s="22"/>
      <c r="G11" s="22"/>
    </row>
    <row r="12" spans="1:7" ht="12.75">
      <c r="A12" s="3" t="s">
        <v>4</v>
      </c>
      <c r="B12" s="3"/>
      <c r="C12" s="1"/>
      <c r="D12" s="2" t="s">
        <v>7</v>
      </c>
      <c r="E12" s="5">
        <f>E96</f>
        <v>31.942520000000002</v>
      </c>
      <c r="F12" s="22"/>
      <c r="G12" s="22"/>
    </row>
    <row r="13" spans="1:7" ht="12.75">
      <c r="A13" s="3"/>
      <c r="B13" s="3"/>
      <c r="C13" s="1"/>
      <c r="D13" s="4"/>
      <c r="E13" s="1"/>
      <c r="F13" s="22"/>
      <c r="G13" s="22"/>
    </row>
    <row r="14" spans="1:7" ht="12.75">
      <c r="A14" s="3" t="s">
        <v>58</v>
      </c>
      <c r="B14" s="3"/>
      <c r="C14" s="3"/>
      <c r="D14" s="2" t="s">
        <v>5</v>
      </c>
      <c r="E14" s="5">
        <f>E17+E27+E28+E29</f>
        <v>7.22946</v>
      </c>
      <c r="F14" s="22"/>
      <c r="G14" s="22"/>
    </row>
    <row r="15" spans="1:7" ht="12.75">
      <c r="A15" s="3" t="s">
        <v>25</v>
      </c>
      <c r="B15" s="3"/>
      <c r="C15" s="3"/>
      <c r="D15" s="4"/>
      <c r="E15" s="2"/>
      <c r="F15" s="22"/>
      <c r="G15" s="22"/>
    </row>
    <row r="16" spans="1:7" ht="12.75">
      <c r="A16" s="1"/>
      <c r="B16" s="1" t="s">
        <v>61</v>
      </c>
      <c r="C16" s="1"/>
      <c r="D16" s="2"/>
      <c r="E16" s="4"/>
      <c r="F16" s="22"/>
      <c r="G16" s="22"/>
    </row>
    <row r="17" spans="1:7" ht="12.75">
      <c r="A17" s="1"/>
      <c r="B17" s="1" t="s">
        <v>60</v>
      </c>
      <c r="C17" s="1"/>
      <c r="D17" s="2" t="s">
        <v>7</v>
      </c>
      <c r="E17" s="5">
        <f>E19+E23+E24+E25+E26+E21</f>
        <v>5.23</v>
      </c>
      <c r="F17" s="22"/>
      <c r="G17" s="22"/>
    </row>
    <row r="18" spans="1:7" ht="12.75">
      <c r="A18" s="1"/>
      <c r="B18" s="9" t="s">
        <v>35</v>
      </c>
      <c r="C18" s="1"/>
      <c r="D18" s="6" t="s">
        <v>3</v>
      </c>
      <c r="E18" s="4">
        <v>40761</v>
      </c>
      <c r="F18" s="22"/>
      <c r="G18" s="22"/>
    </row>
    <row r="19" spans="1:7" ht="12.75">
      <c r="A19" s="1"/>
      <c r="B19" s="9" t="s">
        <v>36</v>
      </c>
      <c r="C19" s="1"/>
      <c r="D19" s="6" t="s">
        <v>7</v>
      </c>
      <c r="E19" s="7">
        <v>1.72</v>
      </c>
      <c r="F19" s="27" t="s">
        <v>77</v>
      </c>
      <c r="G19" s="29" t="s">
        <v>80</v>
      </c>
    </row>
    <row r="20" spans="1:7" ht="12.75">
      <c r="A20" s="1"/>
      <c r="B20" s="33" t="s">
        <v>66</v>
      </c>
      <c r="C20" s="30"/>
      <c r="D20" s="27" t="s">
        <v>3</v>
      </c>
      <c r="E20" s="31">
        <v>9346.3</v>
      </c>
      <c r="F20" s="27"/>
      <c r="G20" s="29"/>
    </row>
    <row r="21" spans="1:7" ht="25.5">
      <c r="A21" s="1"/>
      <c r="B21" s="33" t="s">
        <v>90</v>
      </c>
      <c r="C21" s="30"/>
      <c r="D21" s="27" t="s">
        <v>7</v>
      </c>
      <c r="E21" s="31">
        <v>0.04</v>
      </c>
      <c r="F21" s="27" t="s">
        <v>87</v>
      </c>
      <c r="G21" s="29" t="s">
        <v>81</v>
      </c>
    </row>
    <row r="22" spans="1:7" ht="12.75">
      <c r="A22" s="1"/>
      <c r="B22" s="33" t="s">
        <v>32</v>
      </c>
      <c r="C22" s="30"/>
      <c r="D22" s="27" t="s">
        <v>3</v>
      </c>
      <c r="E22" s="31">
        <v>6727</v>
      </c>
      <c r="F22" s="27"/>
      <c r="G22" s="29"/>
    </row>
    <row r="23" spans="1:7" ht="12.75">
      <c r="A23" s="1"/>
      <c r="B23" s="33" t="s">
        <v>33</v>
      </c>
      <c r="C23" s="30"/>
      <c r="D23" s="27" t="s">
        <v>7</v>
      </c>
      <c r="E23" s="31">
        <v>1.53</v>
      </c>
      <c r="F23" s="27" t="s">
        <v>77</v>
      </c>
      <c r="G23" s="29" t="s">
        <v>80</v>
      </c>
    </row>
    <row r="24" spans="1:7" ht="12.75">
      <c r="A24" s="1"/>
      <c r="B24" s="33" t="s">
        <v>34</v>
      </c>
      <c r="C24" s="30"/>
      <c r="D24" s="27" t="s">
        <v>7</v>
      </c>
      <c r="E24" s="28">
        <v>1.48</v>
      </c>
      <c r="F24" s="27" t="s">
        <v>77</v>
      </c>
      <c r="G24" s="29" t="s">
        <v>80</v>
      </c>
    </row>
    <row r="25" spans="1:7" ht="12.75">
      <c r="A25" s="1"/>
      <c r="B25" s="33" t="s">
        <v>37</v>
      </c>
      <c r="C25" s="30"/>
      <c r="D25" s="27" t="s">
        <v>7</v>
      </c>
      <c r="E25" s="31">
        <v>0.25</v>
      </c>
      <c r="F25" s="27" t="s">
        <v>91</v>
      </c>
      <c r="G25" s="29" t="s">
        <v>80</v>
      </c>
    </row>
    <row r="26" spans="1:7" ht="12.75">
      <c r="A26" s="1"/>
      <c r="B26" s="33" t="s">
        <v>38</v>
      </c>
      <c r="C26" s="30"/>
      <c r="D26" s="27" t="s">
        <v>7</v>
      </c>
      <c r="E26" s="31">
        <v>0.21</v>
      </c>
      <c r="F26" s="27" t="s">
        <v>77</v>
      </c>
      <c r="G26" s="29" t="s">
        <v>80</v>
      </c>
    </row>
    <row r="27" spans="1:7" ht="12.75">
      <c r="A27" s="1"/>
      <c r="B27" s="30" t="s">
        <v>73</v>
      </c>
      <c r="C27" s="30"/>
      <c r="D27" s="27" t="s">
        <v>7</v>
      </c>
      <c r="E27" s="28">
        <f>E17*30.2/100</f>
        <v>1.57946</v>
      </c>
      <c r="F27" s="27" t="s">
        <v>77</v>
      </c>
      <c r="G27" s="29" t="s">
        <v>80</v>
      </c>
    </row>
    <row r="28" spans="1:7" ht="25.5">
      <c r="A28" s="1"/>
      <c r="B28" s="30" t="s">
        <v>8</v>
      </c>
      <c r="C28" s="30"/>
      <c r="D28" s="27" t="s">
        <v>7</v>
      </c>
      <c r="E28" s="28">
        <v>0.12</v>
      </c>
      <c r="F28" s="35" t="s">
        <v>82</v>
      </c>
      <c r="G28" s="24" t="s">
        <v>81</v>
      </c>
    </row>
    <row r="29" spans="1:7" ht="25.5">
      <c r="A29" s="1"/>
      <c r="B29" s="30" t="s">
        <v>9</v>
      </c>
      <c r="C29" s="30"/>
      <c r="D29" s="27" t="s">
        <v>7</v>
      </c>
      <c r="E29" s="28">
        <v>0.3</v>
      </c>
      <c r="F29" s="32" t="s">
        <v>86</v>
      </c>
      <c r="G29" s="24" t="s">
        <v>81</v>
      </c>
    </row>
    <row r="30" spans="1:7" ht="12.75">
      <c r="A30" s="3" t="s">
        <v>67</v>
      </c>
      <c r="B30" s="37"/>
      <c r="C30" s="37"/>
      <c r="D30" s="38" t="s">
        <v>7</v>
      </c>
      <c r="E30" s="39">
        <f>E33+E35+E37+E41+E43+E45+E39</f>
        <v>5.99</v>
      </c>
      <c r="F30" s="40"/>
      <c r="G30" s="35"/>
    </row>
    <row r="31" spans="1:7" ht="12.75">
      <c r="A31" s="1"/>
      <c r="B31" s="41" t="s">
        <v>10</v>
      </c>
      <c r="C31" s="30"/>
      <c r="D31" s="27"/>
      <c r="E31" s="31"/>
      <c r="F31" s="36"/>
      <c r="G31" s="36"/>
    </row>
    <row r="32" spans="1:7" ht="12.75">
      <c r="A32" s="1"/>
      <c r="B32" s="11" t="s">
        <v>98</v>
      </c>
      <c r="C32" s="30"/>
      <c r="D32" s="27"/>
      <c r="E32" s="31"/>
      <c r="F32" s="36"/>
      <c r="G32" s="36"/>
    </row>
    <row r="33" spans="1:7" ht="12.75">
      <c r="A33" s="1"/>
      <c r="B33" s="30" t="s">
        <v>68</v>
      </c>
      <c r="C33" s="30"/>
      <c r="D33" s="27" t="s">
        <v>7</v>
      </c>
      <c r="E33" s="42">
        <v>0.15</v>
      </c>
      <c r="F33" s="25" t="s">
        <v>94</v>
      </c>
      <c r="G33" s="24" t="s">
        <v>80</v>
      </c>
    </row>
    <row r="34" spans="1:7" ht="12.75">
      <c r="A34" s="1"/>
      <c r="B34" s="47" t="s">
        <v>99</v>
      </c>
      <c r="C34" s="30"/>
      <c r="D34" s="27"/>
      <c r="E34" s="42"/>
      <c r="F34" s="27"/>
      <c r="G34" s="27"/>
    </row>
    <row r="35" spans="1:7" ht="25.5">
      <c r="A35" s="1"/>
      <c r="B35" s="30" t="s">
        <v>69</v>
      </c>
      <c r="C35" s="30"/>
      <c r="D35" s="27" t="s">
        <v>7</v>
      </c>
      <c r="E35" s="43">
        <v>0.11</v>
      </c>
      <c r="F35" s="6" t="s">
        <v>92</v>
      </c>
      <c r="G35" s="29" t="s">
        <v>81</v>
      </c>
    </row>
    <row r="36" spans="1:7" ht="12.75">
      <c r="A36" s="1"/>
      <c r="B36" s="47" t="s">
        <v>100</v>
      </c>
      <c r="C36" s="30"/>
      <c r="D36" s="27"/>
      <c r="E36" s="42"/>
      <c r="F36" s="34"/>
      <c r="G36" s="35"/>
    </row>
    <row r="37" spans="1:7" ht="25.5">
      <c r="A37" s="1"/>
      <c r="B37" s="30" t="s">
        <v>70</v>
      </c>
      <c r="C37" s="30"/>
      <c r="D37" s="27" t="s">
        <v>7</v>
      </c>
      <c r="E37" s="43">
        <v>3.1</v>
      </c>
      <c r="F37" s="27" t="s">
        <v>79</v>
      </c>
      <c r="G37" s="29" t="s">
        <v>81</v>
      </c>
    </row>
    <row r="38" spans="1:7" ht="12.75">
      <c r="A38" s="1"/>
      <c r="B38" s="8" t="s">
        <v>100</v>
      </c>
      <c r="C38" s="30"/>
      <c r="D38" s="27"/>
      <c r="E38" s="43"/>
      <c r="F38" s="27"/>
      <c r="G38" s="29"/>
    </row>
    <row r="39" spans="1:7" ht="25.5">
      <c r="A39" s="1"/>
      <c r="B39" s="47" t="s">
        <v>97</v>
      </c>
      <c r="C39" s="30"/>
      <c r="D39" s="27" t="s">
        <v>7</v>
      </c>
      <c r="E39" s="43">
        <v>1.67</v>
      </c>
      <c r="F39" s="46" t="s">
        <v>81</v>
      </c>
      <c r="G39" s="26" t="s">
        <v>85</v>
      </c>
    </row>
    <row r="40" spans="1:7" ht="12.75">
      <c r="A40" s="1"/>
      <c r="B40" s="47" t="s">
        <v>101</v>
      </c>
      <c r="C40" s="30"/>
      <c r="D40" s="27"/>
      <c r="E40" s="42"/>
      <c r="F40" s="34"/>
      <c r="G40" s="35"/>
    </row>
    <row r="41" spans="1:7" ht="12.75">
      <c r="A41" s="1"/>
      <c r="B41" s="30" t="s">
        <v>71</v>
      </c>
      <c r="C41" s="30"/>
      <c r="D41" s="27" t="s">
        <v>7</v>
      </c>
      <c r="E41" s="43">
        <v>0.2</v>
      </c>
      <c r="F41" s="36" t="s">
        <v>93</v>
      </c>
      <c r="G41" s="27" t="s">
        <v>80</v>
      </c>
    </row>
    <row r="42" spans="1:7" ht="12.75">
      <c r="A42" s="1"/>
      <c r="B42" s="47" t="s">
        <v>102</v>
      </c>
      <c r="C42" s="30"/>
      <c r="D42" s="27"/>
      <c r="E42" s="42"/>
      <c r="F42" s="36"/>
      <c r="G42" s="34"/>
    </row>
    <row r="43" spans="1:7" ht="25.5">
      <c r="A43" s="1"/>
      <c r="B43" s="30" t="s">
        <v>72</v>
      </c>
      <c r="C43" s="30"/>
      <c r="D43" s="27" t="s">
        <v>7</v>
      </c>
      <c r="E43" s="28">
        <v>0.18</v>
      </c>
      <c r="F43" s="35" t="s">
        <v>81</v>
      </c>
      <c r="G43" s="35" t="s">
        <v>81</v>
      </c>
    </row>
    <row r="44" spans="1:7" ht="12.75">
      <c r="A44" s="1"/>
      <c r="B44" s="30" t="s">
        <v>88</v>
      </c>
      <c r="C44" s="30"/>
      <c r="D44" s="27"/>
      <c r="E44" s="28"/>
      <c r="F44" s="35"/>
      <c r="G44" s="35"/>
    </row>
    <row r="45" spans="1:7" ht="12.75">
      <c r="A45" s="1"/>
      <c r="B45" s="30" t="s">
        <v>89</v>
      </c>
      <c r="C45" s="30"/>
      <c r="D45" s="27" t="s">
        <v>7</v>
      </c>
      <c r="E45" s="28">
        <v>0.58</v>
      </c>
      <c r="F45" s="31" t="s">
        <v>96</v>
      </c>
      <c r="G45" s="27" t="s">
        <v>80</v>
      </c>
    </row>
    <row r="46" spans="1:7" ht="12.75">
      <c r="A46" s="1"/>
      <c r="B46" s="30"/>
      <c r="C46" s="30"/>
      <c r="D46" s="27"/>
      <c r="E46" s="28"/>
      <c r="F46" s="36"/>
      <c r="G46" s="36"/>
    </row>
    <row r="47" spans="1:7" ht="12.75">
      <c r="A47" s="3" t="s">
        <v>57</v>
      </c>
      <c r="B47" s="37"/>
      <c r="C47" s="37"/>
      <c r="D47" s="38" t="s">
        <v>7</v>
      </c>
      <c r="E47" s="39">
        <f>E50+E55+E57+E58+E59</f>
        <v>9.43966</v>
      </c>
      <c r="F47" s="36"/>
      <c r="G47" s="36"/>
    </row>
    <row r="48" spans="1:7" ht="12.75">
      <c r="A48" s="3"/>
      <c r="B48" s="37" t="s">
        <v>6</v>
      </c>
      <c r="C48" s="37"/>
      <c r="D48" s="38"/>
      <c r="E48" s="39"/>
      <c r="F48" s="36"/>
      <c r="G48" s="36"/>
    </row>
    <row r="49" spans="1:7" ht="12.75">
      <c r="A49" s="1"/>
      <c r="B49" s="37" t="s">
        <v>62</v>
      </c>
      <c r="C49" s="30"/>
      <c r="D49" s="27"/>
      <c r="E49" s="31"/>
      <c r="F49" s="36"/>
      <c r="G49" s="36"/>
    </row>
    <row r="50" spans="1:7" ht="12.75">
      <c r="A50" s="1"/>
      <c r="B50" s="37" t="s">
        <v>42</v>
      </c>
      <c r="C50" s="30"/>
      <c r="D50" s="38" t="s">
        <v>7</v>
      </c>
      <c r="E50" s="39">
        <f>E51+E54+E56+E52+E53</f>
        <v>5.33</v>
      </c>
      <c r="F50" s="36"/>
      <c r="G50" s="36"/>
    </row>
    <row r="51" spans="1:7" ht="12.75">
      <c r="A51" s="1"/>
      <c r="B51" s="33" t="s">
        <v>53</v>
      </c>
      <c r="C51" s="30"/>
      <c r="D51" s="27" t="s">
        <v>7</v>
      </c>
      <c r="E51" s="28">
        <v>1.2</v>
      </c>
      <c r="F51" s="35" t="s">
        <v>82</v>
      </c>
      <c r="G51" s="35" t="s">
        <v>78</v>
      </c>
    </row>
    <row r="52" spans="1:7" ht="12.75">
      <c r="A52" s="1"/>
      <c r="B52" s="33" t="s">
        <v>39</v>
      </c>
      <c r="C52" s="30"/>
      <c r="D52" s="27" t="s">
        <v>7</v>
      </c>
      <c r="E52" s="28">
        <v>1</v>
      </c>
      <c r="F52" s="35" t="s">
        <v>82</v>
      </c>
      <c r="G52" s="36" t="s">
        <v>84</v>
      </c>
    </row>
    <row r="53" spans="1:7" ht="12.75">
      <c r="A53" s="1"/>
      <c r="B53" s="33" t="s">
        <v>40</v>
      </c>
      <c r="C53" s="30"/>
      <c r="D53" s="27" t="s">
        <v>7</v>
      </c>
      <c r="E53" s="31">
        <v>0.23</v>
      </c>
      <c r="F53" s="35" t="s">
        <v>82</v>
      </c>
      <c r="G53" s="36" t="s">
        <v>83</v>
      </c>
    </row>
    <row r="54" spans="1:7" ht="12.75">
      <c r="A54" s="1"/>
      <c r="B54" s="33" t="s">
        <v>41</v>
      </c>
      <c r="C54" s="30"/>
      <c r="D54" s="27" t="s">
        <v>7</v>
      </c>
      <c r="E54" s="28">
        <v>2.1</v>
      </c>
      <c r="F54" s="27" t="s">
        <v>79</v>
      </c>
      <c r="G54" s="27" t="s">
        <v>79</v>
      </c>
    </row>
    <row r="55" spans="1:7" ht="25.5">
      <c r="A55" s="1"/>
      <c r="B55" s="30" t="s">
        <v>11</v>
      </c>
      <c r="C55" s="30"/>
      <c r="D55" s="27" t="s">
        <v>7</v>
      </c>
      <c r="E55" s="28">
        <v>0.3</v>
      </c>
      <c r="F55" s="35" t="s">
        <v>82</v>
      </c>
      <c r="G55" s="24" t="s">
        <v>81</v>
      </c>
    </row>
    <row r="56" spans="1:7" ht="12.75">
      <c r="A56" s="1"/>
      <c r="B56" s="33" t="s">
        <v>52</v>
      </c>
      <c r="C56" s="30"/>
      <c r="D56" s="27" t="s">
        <v>7</v>
      </c>
      <c r="E56" s="28">
        <v>0.8</v>
      </c>
      <c r="F56" s="35" t="s">
        <v>82</v>
      </c>
      <c r="G56" s="35" t="s">
        <v>78</v>
      </c>
    </row>
    <row r="57" spans="1:7" ht="25.5">
      <c r="A57" s="1"/>
      <c r="B57" s="30" t="s">
        <v>11</v>
      </c>
      <c r="C57" s="30"/>
      <c r="D57" s="27" t="s">
        <v>7</v>
      </c>
      <c r="E57" s="28">
        <v>0.25</v>
      </c>
      <c r="F57" s="35" t="s">
        <v>82</v>
      </c>
      <c r="G57" s="24" t="s">
        <v>81</v>
      </c>
    </row>
    <row r="58" spans="1:7" ht="12.75">
      <c r="A58" s="1"/>
      <c r="B58" s="30" t="s">
        <v>73</v>
      </c>
      <c r="C58" s="30"/>
      <c r="D58" s="27" t="s">
        <v>7</v>
      </c>
      <c r="E58" s="28">
        <f>E50*30.2/100</f>
        <v>1.60966</v>
      </c>
      <c r="F58" s="35" t="s">
        <v>82</v>
      </c>
      <c r="G58" s="35" t="s">
        <v>78</v>
      </c>
    </row>
    <row r="59" spans="1:7" ht="25.5">
      <c r="A59" s="1"/>
      <c r="B59" s="30" t="s">
        <v>65</v>
      </c>
      <c r="C59" s="30"/>
      <c r="D59" s="27" t="s">
        <v>7</v>
      </c>
      <c r="E59" s="28">
        <v>1.95</v>
      </c>
      <c r="F59" s="35" t="s">
        <v>81</v>
      </c>
      <c r="G59" s="46" t="s">
        <v>85</v>
      </c>
    </row>
    <row r="60" spans="1:7" ht="12.75">
      <c r="A60" s="3"/>
      <c r="B60" s="37"/>
      <c r="C60" s="37"/>
      <c r="D60" s="38"/>
      <c r="E60" s="38"/>
      <c r="F60" s="36"/>
      <c r="G60" s="36"/>
    </row>
    <row r="61" spans="1:7" ht="12.75">
      <c r="A61" s="3" t="s">
        <v>56</v>
      </c>
      <c r="B61" s="37"/>
      <c r="C61" s="37"/>
      <c r="D61" s="38" t="s">
        <v>7</v>
      </c>
      <c r="E61" s="38">
        <v>0.06</v>
      </c>
      <c r="F61" s="36"/>
      <c r="G61" s="36"/>
    </row>
    <row r="62" spans="1:7" ht="12.75">
      <c r="A62" s="1"/>
      <c r="B62" s="30"/>
      <c r="C62" s="30"/>
      <c r="D62" s="38"/>
      <c r="E62" s="31"/>
      <c r="F62" s="36"/>
      <c r="G62" s="36"/>
    </row>
    <row r="63" spans="1:7" ht="12.75">
      <c r="A63" s="3" t="s">
        <v>55</v>
      </c>
      <c r="B63" s="37"/>
      <c r="C63" s="37"/>
      <c r="D63" s="38" t="s">
        <v>7</v>
      </c>
      <c r="E63" s="39">
        <f>E65+E66+E67+E72</f>
        <v>1.1411999999999998</v>
      </c>
      <c r="F63" s="36"/>
      <c r="G63" s="36"/>
    </row>
    <row r="64" spans="1:7" ht="12.75">
      <c r="A64" s="3"/>
      <c r="B64" s="37" t="s">
        <v>6</v>
      </c>
      <c r="C64" s="37"/>
      <c r="D64" s="27"/>
      <c r="E64" s="39"/>
      <c r="F64" s="44"/>
      <c r="G64" s="30"/>
    </row>
    <row r="65" spans="1:7" ht="12.75">
      <c r="A65" s="4" t="s">
        <v>27</v>
      </c>
      <c r="B65" s="30" t="s">
        <v>63</v>
      </c>
      <c r="C65" s="30"/>
      <c r="D65" s="27" t="s">
        <v>7</v>
      </c>
      <c r="E65" s="28">
        <v>0.6</v>
      </c>
      <c r="F65" s="35"/>
      <c r="G65" s="35"/>
    </row>
    <row r="66" spans="1:7" ht="12.75">
      <c r="A66" s="4" t="s">
        <v>28</v>
      </c>
      <c r="B66" s="30" t="s">
        <v>73</v>
      </c>
      <c r="C66" s="30"/>
      <c r="D66" s="27" t="s">
        <v>7</v>
      </c>
      <c r="E66" s="28">
        <f>E65*30.2/100</f>
        <v>0.18119999999999997</v>
      </c>
      <c r="F66" s="35"/>
      <c r="G66" s="35"/>
    </row>
    <row r="67" spans="1:7" ht="12.75">
      <c r="A67" s="4"/>
      <c r="B67" s="30" t="s">
        <v>12</v>
      </c>
      <c r="C67" s="30"/>
      <c r="D67" s="45" t="s">
        <v>7</v>
      </c>
      <c r="E67" s="28">
        <v>0.2</v>
      </c>
      <c r="F67" s="35"/>
      <c r="G67" s="35"/>
    </row>
    <row r="68" spans="1:7" ht="12.75">
      <c r="A68" s="4" t="s">
        <v>29</v>
      </c>
      <c r="B68" s="33" t="s">
        <v>13</v>
      </c>
      <c r="C68" s="30"/>
      <c r="D68" s="38"/>
      <c r="E68" s="30"/>
      <c r="F68" s="36"/>
      <c r="G68" s="36"/>
    </row>
    <row r="69" spans="1:7" ht="12.75">
      <c r="A69" s="4"/>
      <c r="B69" s="33" t="s">
        <v>14</v>
      </c>
      <c r="C69" s="30"/>
      <c r="D69" s="27"/>
      <c r="E69" s="31"/>
      <c r="F69" s="36"/>
      <c r="G69" s="36"/>
    </row>
    <row r="70" spans="1:7" ht="12.75">
      <c r="A70" s="4"/>
      <c r="B70" s="9" t="s">
        <v>15</v>
      </c>
      <c r="C70" s="1"/>
      <c r="D70" s="6"/>
      <c r="E70" s="4"/>
      <c r="F70" s="18"/>
      <c r="G70" s="18"/>
    </row>
    <row r="71" spans="1:7" ht="12.75">
      <c r="A71" s="4"/>
      <c r="B71" s="9" t="s">
        <v>74</v>
      </c>
      <c r="C71" s="1"/>
      <c r="D71" s="6"/>
      <c r="E71" s="6"/>
      <c r="F71" s="18"/>
      <c r="G71" s="18"/>
    </row>
    <row r="72" spans="1:7" ht="12.75">
      <c r="A72" s="4" t="s">
        <v>30</v>
      </c>
      <c r="B72" s="1" t="s">
        <v>26</v>
      </c>
      <c r="C72" s="1"/>
      <c r="D72" s="6" t="s">
        <v>7</v>
      </c>
      <c r="E72" s="12">
        <f>E74+E75</f>
        <v>0.16</v>
      </c>
      <c r="F72" s="17"/>
      <c r="G72" s="17"/>
    </row>
    <row r="73" spans="1:7" ht="12.75">
      <c r="A73" s="1"/>
      <c r="B73" s="1" t="s">
        <v>6</v>
      </c>
      <c r="C73" s="1"/>
      <c r="D73" s="6"/>
      <c r="E73" s="4"/>
      <c r="F73" s="18"/>
      <c r="G73" s="18"/>
    </row>
    <row r="74" spans="1:7" ht="12.75">
      <c r="A74" s="1"/>
      <c r="B74" s="9" t="s">
        <v>43</v>
      </c>
      <c r="C74" s="1"/>
      <c r="D74" s="2"/>
      <c r="E74" s="7">
        <v>0.1</v>
      </c>
      <c r="F74" s="17"/>
      <c r="G74" s="17"/>
    </row>
    <row r="75" spans="1:7" ht="12.75">
      <c r="A75" s="1"/>
      <c r="B75" s="9" t="s">
        <v>44</v>
      </c>
      <c r="C75" s="1"/>
      <c r="D75" s="2"/>
      <c r="E75" s="4">
        <v>0.06</v>
      </c>
      <c r="F75" s="17"/>
      <c r="G75" s="17"/>
    </row>
    <row r="76" spans="1:7" ht="12.75">
      <c r="A76" s="15" t="s">
        <v>54</v>
      </c>
      <c r="B76" s="3" t="s">
        <v>21</v>
      </c>
      <c r="C76" s="3"/>
      <c r="D76" s="2" t="s">
        <v>7</v>
      </c>
      <c r="E76" s="2">
        <f>E78+E79+E80</f>
        <v>0.95</v>
      </c>
      <c r="F76" s="18"/>
      <c r="G76" s="18"/>
    </row>
    <row r="77" spans="1:7" ht="12.75">
      <c r="A77" s="1"/>
      <c r="B77" s="1" t="s">
        <v>6</v>
      </c>
      <c r="C77" s="1"/>
      <c r="D77" s="6"/>
      <c r="E77" s="4"/>
      <c r="F77" s="18"/>
      <c r="G77" s="18"/>
    </row>
    <row r="78" spans="1:7" ht="12.75">
      <c r="A78" s="1"/>
      <c r="B78" s="9" t="s">
        <v>45</v>
      </c>
      <c r="C78" s="1"/>
      <c r="D78" s="6" t="s">
        <v>7</v>
      </c>
      <c r="E78" s="7">
        <v>0.64</v>
      </c>
      <c r="F78" s="17"/>
      <c r="G78" s="17"/>
    </row>
    <row r="79" spans="1:7" ht="12.75">
      <c r="A79" s="1"/>
      <c r="B79" s="9" t="s">
        <v>46</v>
      </c>
      <c r="C79" s="1"/>
      <c r="D79" s="6" t="s">
        <v>7</v>
      </c>
      <c r="E79" s="4">
        <v>0.06</v>
      </c>
      <c r="F79" s="17"/>
      <c r="G79" s="17"/>
    </row>
    <row r="80" spans="1:7" ht="12.75">
      <c r="A80" s="1"/>
      <c r="B80" s="9" t="s">
        <v>47</v>
      </c>
      <c r="C80" s="1"/>
      <c r="D80" s="2" t="s">
        <v>7</v>
      </c>
      <c r="E80" s="4">
        <v>0.25</v>
      </c>
      <c r="F80" s="17"/>
      <c r="G80" s="17"/>
    </row>
    <row r="81" spans="1:7" ht="12.75">
      <c r="A81" s="1"/>
      <c r="B81" s="9"/>
      <c r="C81" s="1"/>
      <c r="D81" s="2"/>
      <c r="E81" s="4"/>
      <c r="F81" s="17"/>
      <c r="G81" s="17"/>
    </row>
    <row r="82" spans="1:7" ht="12.75">
      <c r="A82" s="2">
        <v>2.7</v>
      </c>
      <c r="B82" s="3" t="s">
        <v>49</v>
      </c>
      <c r="C82" s="1"/>
      <c r="D82" s="2" t="s">
        <v>7</v>
      </c>
      <c r="E82" s="5">
        <f>E84+E85+E86+E87</f>
        <v>1.8022</v>
      </c>
      <c r="F82" s="17"/>
      <c r="G82" s="17"/>
    </row>
    <row r="83" spans="1:7" ht="12.75">
      <c r="A83" s="1"/>
      <c r="B83" s="13" t="s">
        <v>6</v>
      </c>
      <c r="C83" s="14"/>
      <c r="D83" s="2"/>
      <c r="E83" s="4"/>
      <c r="F83" s="18"/>
      <c r="G83" s="18"/>
    </row>
    <row r="84" spans="1:7" ht="12.75">
      <c r="A84" s="1"/>
      <c r="B84" s="13" t="s">
        <v>64</v>
      </c>
      <c r="C84" s="14"/>
      <c r="D84" s="6" t="s">
        <v>7</v>
      </c>
      <c r="E84" s="7">
        <v>1.1</v>
      </c>
      <c r="F84" s="17"/>
      <c r="G84" s="17"/>
    </row>
    <row r="85" spans="1:7" ht="12.75">
      <c r="A85" s="1"/>
      <c r="B85" s="13" t="s">
        <v>73</v>
      </c>
      <c r="C85" s="14"/>
      <c r="D85" s="6" t="s">
        <v>7</v>
      </c>
      <c r="E85" s="7">
        <f>E84*30.2/100</f>
        <v>0.3322</v>
      </c>
      <c r="F85" s="17"/>
      <c r="G85" s="17"/>
    </row>
    <row r="86" spans="1:7" ht="12.75">
      <c r="A86" s="1"/>
      <c r="B86" s="13" t="s">
        <v>50</v>
      </c>
      <c r="C86" s="14"/>
      <c r="D86" s="6" t="s">
        <v>7</v>
      </c>
      <c r="E86" s="4">
        <v>0.25</v>
      </c>
      <c r="F86" s="17"/>
      <c r="G86" s="17"/>
    </row>
    <row r="87" spans="1:7" ht="12.75">
      <c r="A87" s="1"/>
      <c r="B87" s="13" t="s">
        <v>51</v>
      </c>
      <c r="C87" s="14"/>
      <c r="D87" s="6" t="s">
        <v>7</v>
      </c>
      <c r="E87" s="7">
        <v>0.12</v>
      </c>
      <c r="F87" s="17"/>
      <c r="G87" s="17"/>
    </row>
    <row r="88" spans="1:7" ht="12.75">
      <c r="A88" s="1"/>
      <c r="B88" s="9"/>
      <c r="C88" s="1"/>
      <c r="D88" s="2"/>
      <c r="E88" s="4"/>
      <c r="F88" s="17"/>
      <c r="G88" s="17"/>
    </row>
    <row r="89" spans="1:7" ht="12.75">
      <c r="A89" s="1"/>
      <c r="B89" s="1"/>
      <c r="C89" s="1"/>
      <c r="D89" s="2"/>
      <c r="E89" s="4"/>
      <c r="F89" s="17"/>
      <c r="G89" s="17"/>
    </row>
    <row r="90" spans="1:7" ht="12.75">
      <c r="A90" s="3" t="s">
        <v>59</v>
      </c>
      <c r="B90" s="3"/>
      <c r="C90" s="3"/>
      <c r="D90" s="2" t="s">
        <v>7</v>
      </c>
      <c r="E90" s="2">
        <v>0.01</v>
      </c>
      <c r="F90" s="18"/>
      <c r="G90" s="18"/>
    </row>
    <row r="91" spans="1:7" ht="12.75">
      <c r="A91" s="1"/>
      <c r="B91" s="1" t="s">
        <v>6</v>
      </c>
      <c r="C91" s="1"/>
      <c r="D91" s="6"/>
      <c r="E91" s="4"/>
      <c r="F91" s="18"/>
      <c r="G91" s="18"/>
    </row>
    <row r="92" spans="1:7" ht="12.75">
      <c r="A92" s="1"/>
      <c r="B92" s="9" t="s">
        <v>48</v>
      </c>
      <c r="C92" s="1"/>
      <c r="D92" s="6" t="s">
        <v>7</v>
      </c>
      <c r="E92" s="4">
        <v>0.01</v>
      </c>
      <c r="F92" s="23"/>
      <c r="G92" s="18"/>
    </row>
    <row r="93" spans="1:7" ht="12.75">
      <c r="A93" s="1"/>
      <c r="B93" s="1"/>
      <c r="C93" s="1"/>
      <c r="D93" s="2"/>
      <c r="E93" s="4"/>
      <c r="F93" s="23"/>
      <c r="G93" s="18"/>
    </row>
    <row r="94" spans="1:7" ht="12.75">
      <c r="A94" s="3" t="s">
        <v>16</v>
      </c>
      <c r="B94" s="3"/>
      <c r="C94" s="3"/>
      <c r="D94" s="2" t="s">
        <v>7</v>
      </c>
      <c r="E94" s="5">
        <f>E14+E30+E47+E61+E63+E76+E90+E82</f>
        <v>26.62252</v>
      </c>
      <c r="F94" s="1"/>
      <c r="G94" s="1"/>
    </row>
    <row r="95" spans="1:7" ht="12.75">
      <c r="A95" s="3" t="s">
        <v>17</v>
      </c>
      <c r="B95" s="3"/>
      <c r="C95" s="3"/>
      <c r="D95" s="2" t="s">
        <v>7</v>
      </c>
      <c r="E95" s="2">
        <v>5.32</v>
      </c>
      <c r="F95" s="1"/>
      <c r="G95" s="1"/>
    </row>
    <row r="96" spans="1:7" ht="12.75">
      <c r="A96" s="49" t="s">
        <v>18</v>
      </c>
      <c r="B96" s="49"/>
      <c r="C96" s="3"/>
      <c r="D96" s="2" t="s">
        <v>7</v>
      </c>
      <c r="E96" s="5">
        <f>E94+E95</f>
        <v>31.942520000000002</v>
      </c>
      <c r="F96" s="1"/>
      <c r="G96" s="1"/>
    </row>
    <row r="101" spans="2:4" ht="36" customHeight="1">
      <c r="B101" s="48" t="s">
        <v>104</v>
      </c>
      <c r="D101" t="s">
        <v>103</v>
      </c>
    </row>
  </sheetData>
  <sheetProtection/>
  <mergeCells count="5">
    <mergeCell ref="A96:B96"/>
    <mergeCell ref="A4:B4"/>
    <mergeCell ref="A1:G1"/>
    <mergeCell ref="A2:G2"/>
    <mergeCell ref="A3:G3"/>
  </mergeCells>
  <printOptions/>
  <pageMargins left="0.7480314960629921" right="0.1968503937007874" top="0.2755905511811024" bottom="0.31496062992125984" header="0.196850393700787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2019-01-22T12:01:20Z</cp:lastPrinted>
  <dcterms:created xsi:type="dcterms:W3CDTF">1996-10-08T23:32:33Z</dcterms:created>
  <dcterms:modified xsi:type="dcterms:W3CDTF">2019-01-22T13:14:58Z</dcterms:modified>
  <cp:category/>
  <cp:version/>
  <cp:contentType/>
  <cp:contentStatus/>
</cp:coreProperties>
</file>