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лифта и мусоропровод" sheetId="1" r:id="rId1"/>
    <sheet name="1 лифт и мусоропровод" sheetId="2" r:id="rId2"/>
    <sheet name="2 лифта без мусоропровода" sheetId="3" r:id="rId3"/>
  </sheets>
  <definedNames/>
  <calcPr fullCalcOnLoad="1"/>
</workbook>
</file>

<file path=xl/sharedStrings.xml><?xml version="1.0" encoding="utf-8"?>
<sst xmlns="http://schemas.openxmlformats.org/spreadsheetml/2006/main" count="607" uniqueCount="169">
  <si>
    <t xml:space="preserve">   СТОИМОСТЬ РАБОТ (УСЛУГ)</t>
  </si>
  <si>
    <t>ПО СОДЕРЖАНИЮ И РЕМОНТУ ОБЩЕГО ИМУЩЕСТВА МНОГОКВАРТИРНОГО ДОМА</t>
  </si>
  <si>
    <t>Показатели</t>
  </si>
  <si>
    <t>Ед.изм.</t>
  </si>
  <si>
    <t xml:space="preserve"> Стоимость руб/кв.м.</t>
  </si>
  <si>
    <t>м.кв.</t>
  </si>
  <si>
    <t xml:space="preserve">  ЭКСПЛУАТАЦИИ ЖИЛИЩНОГО ФОНДА</t>
  </si>
  <si>
    <t>руб.</t>
  </si>
  <si>
    <t>в том числе:</t>
  </si>
  <si>
    <t>руб./м²</t>
  </si>
  <si>
    <t>материалы ( песок, соль,хоз инвентарь, краска для дерев….)</t>
  </si>
  <si>
    <t>услуги транспорта ( уборка снега)</t>
  </si>
  <si>
    <t>из них:</t>
  </si>
  <si>
    <t>услуги сторонних организаций:</t>
  </si>
  <si>
    <t>затраты на оплату труда рабочих, выполняющих текущий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</si>
  <si>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</si>
  <si>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</si>
  <si>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</si>
  <si>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</si>
  <si>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</si>
  <si>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</si>
  <si>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</si>
  <si>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</si>
  <si>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</si>
  <si>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</si>
  <si>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</si>
  <si>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</si>
  <si>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</si>
  <si>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 xml:space="preserve">услуги банка </t>
  </si>
  <si>
    <t>налог на имущество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</si>
  <si>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</si>
  <si>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</si>
  <si>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</si>
  <si>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</si>
  <si>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 xml:space="preserve"> Стоимость руб./кв.м.</t>
  </si>
  <si>
    <t xml:space="preserve">Прочие прямые затраты </t>
  </si>
  <si>
    <t xml:space="preserve">  комадировки, консультац.услуги,содерж. конт.и произ.помещений…</t>
  </si>
  <si>
    <t xml:space="preserve">  комадировки, консультац.услуги,содерж. конт.и произ.помещений</t>
  </si>
  <si>
    <t>Генеральный директор                             Г.Г. Алабина</t>
  </si>
  <si>
    <t>Генеральный директор                     Г.Г. Алабина</t>
  </si>
  <si>
    <t xml:space="preserve">         1. НАТУРАЛЬНЫЕ ПОКАЗАТЕЛИ</t>
  </si>
  <si>
    <t xml:space="preserve">         2. ПОЛНАЯ СЕБЕСТОИМОСТЬ</t>
  </si>
  <si>
    <t xml:space="preserve"> 2.5. Общеэксплуатационные расходы </t>
  </si>
  <si>
    <t xml:space="preserve"> 2.6.  Прочие прямые затраты</t>
  </si>
  <si>
    <t xml:space="preserve"> Общая площадь нежилых помещений</t>
  </si>
  <si>
    <t xml:space="preserve">       жилых зданий и  придомовой территории в т.ч.</t>
  </si>
  <si>
    <t xml:space="preserve"> 2.3. Техническое обслуживание и текущий ремонт:</t>
  </si>
  <si>
    <t>персонала в том числе:</t>
  </si>
  <si>
    <t xml:space="preserve">  2.1. Благоустройство и обеспечение  санитарного состояния</t>
  </si>
  <si>
    <t xml:space="preserve">       жилых зданий и  придомовой территории </t>
  </si>
  <si>
    <t xml:space="preserve"> 2.4.  Амортизация (износ) машин,  оборудования, инвентаря</t>
  </si>
  <si>
    <t>расходы по обслуживанию работников производства</t>
  </si>
  <si>
    <t>2.5.1.</t>
  </si>
  <si>
    <t>2.5.2.</t>
  </si>
  <si>
    <t>2.5.3.</t>
  </si>
  <si>
    <t>2.5.4.</t>
  </si>
  <si>
    <t xml:space="preserve"> 2.7. Внеэксплуатационные расходы</t>
  </si>
  <si>
    <t xml:space="preserve"> Общая  площадь жилого фонда (за иключением балконов, лоджий)</t>
  </si>
  <si>
    <t xml:space="preserve"> 1. НАТУРАЛЬНЫЕ ПОКАЗАТЕЛИ</t>
  </si>
  <si>
    <t xml:space="preserve"> 2. ПОЛНАЯ СЕБЕСТОИМОСТЬ</t>
  </si>
  <si>
    <t xml:space="preserve"> НДС 18%</t>
  </si>
  <si>
    <t xml:space="preserve">   уборочная площадь придомовой территории</t>
  </si>
  <si>
    <t xml:space="preserve">   уборка  придомовой территории</t>
  </si>
  <si>
    <t xml:space="preserve">   площадь окоса придомовой территории</t>
  </si>
  <si>
    <t xml:space="preserve">  уборочная площадь лестничных клеток</t>
  </si>
  <si>
    <t xml:space="preserve">  уборка лестничных клеток</t>
  </si>
  <si>
    <t xml:space="preserve">  обслуживание мусоропровода </t>
  </si>
  <si>
    <t xml:space="preserve">   уборочная площадь лестничных клеток</t>
  </si>
  <si>
    <t xml:space="preserve">   уборка лестничных клеток</t>
  </si>
  <si>
    <t xml:space="preserve">   обслуживание мусоропровода </t>
  </si>
  <si>
    <t xml:space="preserve">   уборка лифтов</t>
  </si>
  <si>
    <t xml:space="preserve">  2. ПОЛНАЯ СЕБЕСТОИМОСТЬ</t>
  </si>
  <si>
    <t xml:space="preserve">     ЭКСПЛУАТАЦИИ ЖИЛИЩНОГО ФОНДА</t>
  </si>
  <si>
    <t xml:space="preserve">  уборочная площадь придомовой территории</t>
  </si>
  <si>
    <t xml:space="preserve">  уборка  придомовой территории</t>
  </si>
  <si>
    <t xml:space="preserve">  площадь окоса придомовой территории</t>
  </si>
  <si>
    <t xml:space="preserve">  погрузка КГМ</t>
  </si>
  <si>
    <t xml:space="preserve">  уборка лифтов</t>
  </si>
  <si>
    <t xml:space="preserve">  затраты на оплату работ по подготовке дома к отопительному сезону</t>
  </si>
  <si>
    <t xml:space="preserve">  затраты на оплату пуско-наладочных  работ по отоплению</t>
  </si>
  <si>
    <t xml:space="preserve">  аварийно-диспетчерская служба (круглосуточная)</t>
  </si>
  <si>
    <t xml:space="preserve">  обслуживание контейнерной площадки</t>
  </si>
  <si>
    <t>ремонт хозспособом, в т.ч.: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</si>
  <si>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</si>
  <si>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</si>
  <si>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</si>
  <si>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</si>
  <si>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</si>
  <si>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 xml:space="preserve">  налог на имущество</t>
  </si>
  <si>
    <t>Расходы связанные с достижением целей управления МКД</t>
  </si>
  <si>
    <t>административные расходы</t>
  </si>
  <si>
    <t>расходы по организации работ</t>
  </si>
  <si>
    <t xml:space="preserve"> 2.7.</t>
  </si>
  <si>
    <t xml:space="preserve">   погрузка КГМ и обслуживание бункерной площадки</t>
  </si>
  <si>
    <t>затраты на оплату  работ по обсл. конструктивных элементов здания</t>
  </si>
  <si>
    <t>затраты на оплату работ по текущему ремонту инженерных коммуникаций</t>
  </si>
  <si>
    <t xml:space="preserve">  затраты на оплату работ по обсл. конструктивных элементов здания</t>
  </si>
  <si>
    <t xml:space="preserve">  затраты на оплату работ по текущему ремонту инженерных коммуникаций</t>
  </si>
  <si>
    <t xml:space="preserve">  2.6.        </t>
  </si>
  <si>
    <t xml:space="preserve">  2.5.  Общеэксплуатационные расходы  </t>
  </si>
  <si>
    <t xml:space="preserve">  2.4.  Амортизация (износ)   машин, оборудования, инвентаря</t>
  </si>
  <si>
    <t xml:space="preserve"> 2.3.   Техническое обслуживание и текущий ремонт </t>
  </si>
  <si>
    <t xml:space="preserve"> 2.1.   Благоустройство и обеспечение  санитарного состояния</t>
  </si>
  <si>
    <t xml:space="preserve">  2.8.  Внеэксплуатационные расходы</t>
  </si>
  <si>
    <t xml:space="preserve"> 2.8.    Внеэксплуатационные расходы</t>
  </si>
  <si>
    <t xml:space="preserve"> 2.6.    Прочие прямые затраты</t>
  </si>
  <si>
    <t xml:space="preserve"> 2.4.    Амортизация (износ)   машин, оборудования, инвентаря</t>
  </si>
  <si>
    <t xml:space="preserve"> 2.3.    Техническое обслуживание и текущий ремонт:</t>
  </si>
  <si>
    <t xml:space="preserve"> 2.1.    Благоустройство и обеспечение  санитарного состояния</t>
  </si>
  <si>
    <t xml:space="preserve">  затраты на оплату работ конструктивных элементов здания</t>
  </si>
  <si>
    <t>затраты на оплату труда рабочих по содержанию мест общего пользования МКД</t>
  </si>
  <si>
    <t xml:space="preserve"> в том числе:</t>
  </si>
  <si>
    <t>заработная плата рабочих по содержанию мест общего пользования МКД</t>
  </si>
  <si>
    <t>заработная плата рабочих, выполняющих текущий</t>
  </si>
  <si>
    <t>заработная плата ИТР; вспомогательный персонал</t>
  </si>
  <si>
    <t>заработная плата АУП</t>
  </si>
  <si>
    <t>ООО "ДЭЗ - сервис"      с 01.07.2014. ( с одним лифтом и мусоропроводом)</t>
  </si>
  <si>
    <t>прочие услуги по текущему ремонту (план мероприятий)</t>
  </si>
  <si>
    <t xml:space="preserve">  площадь окоса придомовой территории  в том числе:</t>
  </si>
  <si>
    <t xml:space="preserve">  2.2.  Расходы по эксплуатации домохозяйства в том числе:</t>
  </si>
  <si>
    <t xml:space="preserve">  ООО "РСУ-ДЭЗ":</t>
  </si>
  <si>
    <t xml:space="preserve">  обслуживание дымоходов</t>
  </si>
  <si>
    <t xml:space="preserve">  ООО "Красногорский Коммунальщик":</t>
  </si>
  <si>
    <t xml:space="preserve">  вывоз мусора</t>
  </si>
  <si>
    <t xml:space="preserve">  ИП Болкунова Н.И.</t>
  </si>
  <si>
    <t xml:space="preserve">  дератизация и дезинсекция</t>
  </si>
  <si>
    <t xml:space="preserve">  ООО "ЛИФТ":</t>
  </si>
  <si>
    <t xml:space="preserve">  услуги по обслуживанию и ремонту лифтов</t>
  </si>
  <si>
    <t xml:space="preserve">  ООО "Подъемник-Л":</t>
  </si>
  <si>
    <t xml:space="preserve">  услуги по диспетчерскому обслуживанию лифтов</t>
  </si>
  <si>
    <t xml:space="preserve">  ООО " Русь ЭО":</t>
  </si>
  <si>
    <t xml:space="preserve">  слуги по техническому освидетельствованию лифтов</t>
  </si>
  <si>
    <t xml:space="preserve">  ООО " Теплоком- Сервис"; ЗАО " Тепломер"</t>
  </si>
  <si>
    <t xml:space="preserve">  поверка и диагностика ОДПУ</t>
  </si>
  <si>
    <t xml:space="preserve"> 2.2.    Расходы по эксплуатации домохозяйства в том числе:</t>
  </si>
  <si>
    <t xml:space="preserve">  услуги по техническому освидетельствованию лифтов</t>
  </si>
  <si>
    <t>ООО "ДЭЗ - сервис"      с 01.07.2014г. (с двумя лифтами и мусоропроводом)</t>
  </si>
  <si>
    <t xml:space="preserve"> 2.2. Расходы по эксплуатации домохозяйства в том числе:</t>
  </si>
  <si>
    <t xml:space="preserve">  ООО " Теплоком- Сервис";ЗАО " Тепломер"</t>
  </si>
  <si>
    <t>ООО "ДЭЗ - сервис"      с 01.07.2014г. (с двумя лифтами без мусоропровода)</t>
  </si>
  <si>
    <t>отчисления на зарплату 30.2%</t>
  </si>
  <si>
    <t xml:space="preserve">заработная плата АУП </t>
  </si>
  <si>
    <t>административно-хозяйственные расходы  в том числе:</t>
  </si>
  <si>
    <t xml:space="preserve"> 2.5.    Общеэксплуатационные расходы, всего</t>
  </si>
  <si>
    <t xml:space="preserve">  комадировки, консультац.услуги,содерж. конт.и произ.пом…</t>
  </si>
  <si>
    <t>заработная плата ИТР, вспомогательный персонал</t>
  </si>
  <si>
    <t>Периодичность выполнения работ(услуг)</t>
  </si>
  <si>
    <t>Срок выполнения</t>
  </si>
  <si>
    <t>6раз в неделю</t>
  </si>
  <si>
    <t>ежемесячно</t>
  </si>
  <si>
    <t>круглосуточно</t>
  </si>
  <si>
    <t>по графику</t>
  </si>
  <si>
    <t>по мере необходимости</t>
  </si>
  <si>
    <t>постоянно</t>
  </si>
  <si>
    <t>3-4 квартал</t>
  </si>
  <si>
    <t>2-3 квартал</t>
  </si>
  <si>
    <t>план мероприятий</t>
  </si>
  <si>
    <t>в зимний период</t>
  </si>
  <si>
    <t>1 раз в 2 года</t>
  </si>
  <si>
    <t>2 раз в  год</t>
  </si>
  <si>
    <t xml:space="preserve">  ГУП МО "Мособлгаз"</t>
  </si>
  <si>
    <t xml:space="preserve">  услуги по обслуживанию вводного, внутреннего газопроводов</t>
  </si>
  <si>
    <t>1раз в 3 года</t>
  </si>
  <si>
    <t xml:space="preserve">  окос придомовой территории</t>
  </si>
  <si>
    <t>1раз в неделю</t>
  </si>
  <si>
    <t>2 раза в месяц</t>
  </si>
  <si>
    <t>1 раз в  год</t>
  </si>
  <si>
    <t>1 раза в месяц</t>
  </si>
  <si>
    <t>1 раз в месяц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</si>
</sst>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 horizontal="left"/>
    </xf>
    <xf numFmtId="14" fontId="0" fillId="0" borderId="4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>
      <selection activeCell="H61" sqref="H61"/>
    </sheetView>
  </sheetViews>
  <sheetFormatPr defaultColWidth="9.140625" defaultRowHeight="12.75"/>
  <cols>
    <col min="1" max="1" width="5.00390625" style="0" customWidth="1"/>
    <col min="2" max="2" width="72.7109375" style="0" customWidth="1"/>
    <col min="4" max="4" width="11.00390625" style="0" customWidth="1"/>
    <col min="5" max="5" width="16.140625" style="0" customWidth="1"/>
    <col min="6" max="6" width="18.140625" style="0" customWidth="1"/>
  </cols>
  <sheetData>
    <row r="1" spans="1:8" ht="12.75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2.75">
      <c r="A2" s="139" t="s">
        <v>1</v>
      </c>
      <c r="B2" s="139"/>
      <c r="C2" s="139"/>
      <c r="D2" s="139"/>
      <c r="E2" s="139"/>
      <c r="F2" s="139"/>
      <c r="G2" s="139"/>
      <c r="H2" s="139"/>
    </row>
    <row r="3" spans="1:8" ht="12.75">
      <c r="A3" s="140" t="s">
        <v>136</v>
      </c>
      <c r="B3" s="140"/>
      <c r="C3" s="140"/>
      <c r="D3" s="140"/>
      <c r="E3" s="140"/>
      <c r="F3" s="140"/>
      <c r="G3" s="140"/>
      <c r="H3" s="140"/>
    </row>
    <row r="4" spans="1:4" ht="12.75">
      <c r="A4" s="139"/>
      <c r="B4" s="139"/>
      <c r="C4" s="139"/>
      <c r="D4" s="139"/>
    </row>
    <row r="5" spans="1:6" ht="39">
      <c r="A5" s="135" t="s">
        <v>2</v>
      </c>
      <c r="B5" s="136"/>
      <c r="C5" s="64" t="s">
        <v>3</v>
      </c>
      <c r="D5" s="65" t="s">
        <v>4</v>
      </c>
      <c r="E5" s="71" t="s">
        <v>146</v>
      </c>
      <c r="F5" s="71" t="s">
        <v>147</v>
      </c>
    </row>
    <row r="6" spans="1:6" ht="12.75">
      <c r="A6" s="2"/>
      <c r="B6" s="2"/>
      <c r="C6" s="2"/>
      <c r="D6" s="2"/>
      <c r="E6" s="72"/>
      <c r="F6" s="72"/>
    </row>
    <row r="7" spans="1:6" ht="12.75">
      <c r="A7" s="2"/>
      <c r="B7" s="2"/>
      <c r="C7" s="2"/>
      <c r="D7" s="2"/>
      <c r="E7" s="72"/>
      <c r="F7" s="72"/>
    </row>
    <row r="8" spans="1:6" ht="12.75">
      <c r="A8" s="137" t="s">
        <v>58</v>
      </c>
      <c r="B8" s="138"/>
      <c r="C8" s="2"/>
      <c r="D8" s="2"/>
      <c r="E8" s="72"/>
      <c r="F8" s="72"/>
    </row>
    <row r="9" spans="1:6" ht="12.75">
      <c r="A9" s="5"/>
      <c r="B9" s="5"/>
      <c r="C9" s="2"/>
      <c r="D9" s="2"/>
      <c r="E9" s="72"/>
      <c r="F9" s="72"/>
    </row>
    <row r="10" spans="1:6" ht="12.75">
      <c r="A10" s="2" t="s">
        <v>57</v>
      </c>
      <c r="B10" s="2"/>
      <c r="C10" s="6" t="s">
        <v>5</v>
      </c>
      <c r="D10" s="6">
        <v>102919.7</v>
      </c>
      <c r="E10" s="72"/>
      <c r="F10" s="72"/>
    </row>
    <row r="11" spans="1:6" ht="12.75">
      <c r="A11" s="2" t="s">
        <v>44</v>
      </c>
      <c r="B11" s="2"/>
      <c r="C11" s="6" t="s">
        <v>5</v>
      </c>
      <c r="D11" s="6">
        <v>1421.1</v>
      </c>
      <c r="E11" s="72"/>
      <c r="F11" s="72"/>
    </row>
    <row r="12" spans="1:6" ht="12.75">
      <c r="A12" s="5" t="s">
        <v>71</v>
      </c>
      <c r="B12" s="5"/>
      <c r="C12" s="6"/>
      <c r="D12" s="6"/>
      <c r="E12" s="72"/>
      <c r="F12" s="72"/>
    </row>
    <row r="13" spans="1:6" ht="12.75">
      <c r="A13" s="5" t="s">
        <v>72</v>
      </c>
      <c r="B13" s="5"/>
      <c r="C13" s="3" t="s">
        <v>9</v>
      </c>
      <c r="D13" s="7">
        <f>D100</f>
        <v>36.44796</v>
      </c>
      <c r="E13" s="72"/>
      <c r="F13" s="72"/>
    </row>
    <row r="14" spans="1:6" ht="12.75">
      <c r="A14" s="5"/>
      <c r="B14" s="5"/>
      <c r="C14" s="6"/>
      <c r="D14" s="6"/>
      <c r="E14" s="72"/>
      <c r="F14" s="72"/>
    </row>
    <row r="15" spans="1:6" ht="12.75">
      <c r="A15" s="5" t="s">
        <v>48</v>
      </c>
      <c r="B15" s="5"/>
      <c r="C15" s="3" t="s">
        <v>7</v>
      </c>
      <c r="D15" s="7">
        <f>D19+D29+D30+D31</f>
        <v>7.196439999999999</v>
      </c>
      <c r="E15" s="72"/>
      <c r="F15" s="72"/>
    </row>
    <row r="16" spans="1:6" ht="12.75">
      <c r="A16" s="5" t="s">
        <v>49</v>
      </c>
      <c r="B16" s="5"/>
      <c r="C16" s="6"/>
      <c r="D16" s="6"/>
      <c r="E16" s="72"/>
      <c r="F16" s="72"/>
    </row>
    <row r="17" spans="1:6" ht="12.75">
      <c r="A17" s="2"/>
      <c r="B17" s="2" t="s">
        <v>8</v>
      </c>
      <c r="C17" s="6"/>
      <c r="D17" s="6"/>
      <c r="E17" s="72"/>
      <c r="F17" s="72"/>
    </row>
    <row r="18" spans="1:6" ht="12.75">
      <c r="A18" s="2"/>
      <c r="B18" s="2" t="s">
        <v>110</v>
      </c>
      <c r="C18" s="6"/>
      <c r="D18" s="6"/>
      <c r="E18" s="72"/>
      <c r="F18" s="72"/>
    </row>
    <row r="19" spans="1:6" ht="12.75">
      <c r="A19" s="2"/>
      <c r="B19" s="2" t="s">
        <v>8</v>
      </c>
      <c r="C19" s="3" t="s">
        <v>9</v>
      </c>
      <c r="D19" s="7">
        <f>D21+D25+D26+D27+D28+D23</f>
        <v>5.22</v>
      </c>
      <c r="E19" s="72"/>
      <c r="F19" s="72"/>
    </row>
    <row r="20" spans="1:6" ht="12.75">
      <c r="A20" s="2"/>
      <c r="B20" s="57" t="s">
        <v>61</v>
      </c>
      <c r="C20" s="8" t="s">
        <v>5</v>
      </c>
      <c r="D20" s="6">
        <v>50345</v>
      </c>
      <c r="E20" s="72"/>
      <c r="F20" s="72"/>
    </row>
    <row r="21" spans="1:6" ht="12.75">
      <c r="A21" s="2"/>
      <c r="B21" s="57" t="s">
        <v>62</v>
      </c>
      <c r="C21" s="8" t="s">
        <v>9</v>
      </c>
      <c r="D21" s="9">
        <v>1.3</v>
      </c>
      <c r="E21" s="8" t="s">
        <v>148</v>
      </c>
      <c r="F21" s="74" t="s">
        <v>151</v>
      </c>
    </row>
    <row r="22" spans="1:6" ht="12.75">
      <c r="A22" s="2"/>
      <c r="B22" s="57" t="s">
        <v>63</v>
      </c>
      <c r="C22" s="8" t="s">
        <v>5</v>
      </c>
      <c r="D22" s="6">
        <v>20303</v>
      </c>
      <c r="E22" s="8"/>
      <c r="F22" s="8"/>
    </row>
    <row r="23" spans="1:6" ht="26.25">
      <c r="A23" s="2"/>
      <c r="B23" s="86" t="s">
        <v>163</v>
      </c>
      <c r="C23" s="79" t="s">
        <v>9</v>
      </c>
      <c r="D23" s="80">
        <v>0.03</v>
      </c>
      <c r="E23" s="79" t="s">
        <v>159</v>
      </c>
      <c r="F23" s="81" t="s">
        <v>152</v>
      </c>
    </row>
    <row r="24" spans="1:6" ht="12.75">
      <c r="A24" s="2"/>
      <c r="B24" s="57" t="s">
        <v>67</v>
      </c>
      <c r="C24" s="8" t="s">
        <v>5</v>
      </c>
      <c r="D24" s="17">
        <v>21030</v>
      </c>
      <c r="E24" s="8"/>
      <c r="F24" s="8"/>
    </row>
    <row r="25" spans="1:6" ht="12.75">
      <c r="A25" s="2"/>
      <c r="B25" s="57" t="s">
        <v>68</v>
      </c>
      <c r="C25" s="8" t="s">
        <v>9</v>
      </c>
      <c r="D25" s="9">
        <v>1.92</v>
      </c>
      <c r="E25" s="8" t="s">
        <v>148</v>
      </c>
      <c r="F25" s="74" t="s">
        <v>151</v>
      </c>
    </row>
    <row r="26" spans="1:6" ht="12.75">
      <c r="A26" s="2"/>
      <c r="B26" s="57" t="s">
        <v>69</v>
      </c>
      <c r="C26" s="8" t="s">
        <v>9</v>
      </c>
      <c r="D26" s="9">
        <v>1.19</v>
      </c>
      <c r="E26" s="8" t="s">
        <v>148</v>
      </c>
      <c r="F26" s="74" t="s">
        <v>151</v>
      </c>
    </row>
    <row r="27" spans="1:6" ht="12.75">
      <c r="A27" s="2"/>
      <c r="B27" s="57" t="s">
        <v>93</v>
      </c>
      <c r="C27" s="8" t="s">
        <v>9</v>
      </c>
      <c r="D27" s="9">
        <v>0.43</v>
      </c>
      <c r="E27" s="8" t="s">
        <v>148</v>
      </c>
      <c r="F27" s="74" t="s">
        <v>151</v>
      </c>
    </row>
    <row r="28" spans="1:6" ht="12.75">
      <c r="A28" s="2"/>
      <c r="B28" s="57" t="s">
        <v>70</v>
      </c>
      <c r="C28" s="8" t="s">
        <v>9</v>
      </c>
      <c r="D28" s="6">
        <v>0.35</v>
      </c>
      <c r="E28" s="8" t="s">
        <v>148</v>
      </c>
      <c r="F28" s="74" t="s">
        <v>151</v>
      </c>
    </row>
    <row r="29" spans="1:6" ht="12.75">
      <c r="A29" s="2"/>
      <c r="B29" s="2" t="s">
        <v>140</v>
      </c>
      <c r="C29" s="8" t="s">
        <v>9</v>
      </c>
      <c r="D29" s="9">
        <f>D19*30.2/100</f>
        <v>1.5764399999999998</v>
      </c>
      <c r="E29" s="74"/>
      <c r="F29" s="74"/>
    </row>
    <row r="30" spans="1:6" ht="26.25">
      <c r="A30" s="2"/>
      <c r="B30" s="2" t="s">
        <v>10</v>
      </c>
      <c r="C30" s="8" t="s">
        <v>9</v>
      </c>
      <c r="D30" s="9">
        <v>0.1</v>
      </c>
      <c r="E30" s="74" t="s">
        <v>153</v>
      </c>
      <c r="F30" s="74" t="s">
        <v>152</v>
      </c>
    </row>
    <row r="31" spans="1:6" ht="26.25">
      <c r="A31" s="2"/>
      <c r="B31" s="82" t="s">
        <v>11</v>
      </c>
      <c r="C31" s="79" t="s">
        <v>9</v>
      </c>
      <c r="D31" s="83">
        <v>0.3</v>
      </c>
      <c r="E31" s="84" t="s">
        <v>157</v>
      </c>
      <c r="F31" s="81" t="s">
        <v>152</v>
      </c>
    </row>
    <row r="32" spans="1:6" ht="12.75">
      <c r="A32" s="5" t="s">
        <v>137</v>
      </c>
      <c r="B32" s="5"/>
      <c r="C32" s="3" t="s">
        <v>9</v>
      </c>
      <c r="D32" s="7">
        <f>D35+D37+D39+D41+D43+D45+D47</f>
        <v>11.1</v>
      </c>
      <c r="E32" s="8"/>
      <c r="F32" s="8"/>
    </row>
    <row r="33" spans="1:6" ht="12.75">
      <c r="A33" s="2"/>
      <c r="B33" s="5" t="s">
        <v>13</v>
      </c>
      <c r="C33" s="3" t="s">
        <v>9</v>
      </c>
      <c r="D33" s="3"/>
      <c r="E33" s="8"/>
      <c r="F33" s="8"/>
    </row>
    <row r="34" spans="1:6" ht="12.75">
      <c r="A34" s="2"/>
      <c r="B34" s="2" t="s">
        <v>120</v>
      </c>
      <c r="C34" s="8"/>
      <c r="D34" s="6"/>
      <c r="E34" s="8"/>
      <c r="F34" s="8"/>
    </row>
    <row r="35" spans="1:6" ht="12.75">
      <c r="A35" s="2"/>
      <c r="B35" s="2" t="s">
        <v>121</v>
      </c>
      <c r="C35" s="8" t="s">
        <v>9</v>
      </c>
      <c r="D35" s="6">
        <v>0.15</v>
      </c>
      <c r="E35" s="75" t="s">
        <v>168</v>
      </c>
      <c r="F35" s="74" t="s">
        <v>151</v>
      </c>
    </row>
    <row r="36" spans="1:6" ht="12.75">
      <c r="A36" s="2"/>
      <c r="B36" s="2" t="s">
        <v>122</v>
      </c>
      <c r="C36" s="8"/>
      <c r="D36" s="6"/>
      <c r="E36" s="8"/>
      <c r="F36" s="8"/>
    </row>
    <row r="37" spans="1:6" ht="12.75">
      <c r="A37" s="2"/>
      <c r="B37" s="2" t="s">
        <v>123</v>
      </c>
      <c r="C37" s="8" t="s">
        <v>9</v>
      </c>
      <c r="D37" s="9">
        <v>3.3</v>
      </c>
      <c r="E37" s="8" t="s">
        <v>148</v>
      </c>
      <c r="F37" s="8" t="s">
        <v>151</v>
      </c>
    </row>
    <row r="38" spans="1:6" ht="12.75">
      <c r="A38" s="2"/>
      <c r="B38" s="2" t="s">
        <v>124</v>
      </c>
      <c r="C38" s="8"/>
      <c r="D38" s="6"/>
      <c r="E38" s="8"/>
      <c r="F38" s="8"/>
    </row>
    <row r="39" spans="1:6" ht="26.25">
      <c r="A39" s="2"/>
      <c r="B39" s="82" t="s">
        <v>125</v>
      </c>
      <c r="C39" s="79" t="s">
        <v>9</v>
      </c>
      <c r="D39" s="80">
        <v>0.11</v>
      </c>
      <c r="E39" s="75" t="s">
        <v>165</v>
      </c>
      <c r="F39" s="81" t="s">
        <v>152</v>
      </c>
    </row>
    <row r="40" spans="1:6" ht="12.75">
      <c r="A40" s="2"/>
      <c r="B40" s="2" t="s">
        <v>126</v>
      </c>
      <c r="C40" s="8"/>
      <c r="D40" s="6"/>
      <c r="E40" s="8"/>
      <c r="F40" s="8"/>
    </row>
    <row r="41" spans="1:6" ht="26.25">
      <c r="A41" s="2"/>
      <c r="B41" s="82" t="s">
        <v>127</v>
      </c>
      <c r="C41" s="79" t="s">
        <v>9</v>
      </c>
      <c r="D41" s="80">
        <v>3.54</v>
      </c>
      <c r="E41" s="79" t="s">
        <v>150</v>
      </c>
      <c r="F41" s="81" t="s">
        <v>152</v>
      </c>
    </row>
    <row r="42" spans="1:6" ht="12.75">
      <c r="A42" s="2"/>
      <c r="B42" s="2" t="s">
        <v>128</v>
      </c>
      <c r="C42" s="8"/>
      <c r="D42" s="6"/>
      <c r="E42" s="8"/>
      <c r="F42" s="8"/>
    </row>
    <row r="43" spans="1:6" ht="26.25">
      <c r="A43" s="2"/>
      <c r="B43" s="82" t="s">
        <v>129</v>
      </c>
      <c r="C43" s="79" t="s">
        <v>9</v>
      </c>
      <c r="D43" s="83">
        <v>3.49</v>
      </c>
      <c r="E43" s="79" t="s">
        <v>150</v>
      </c>
      <c r="F43" s="81" t="s">
        <v>152</v>
      </c>
    </row>
    <row r="44" spans="1:6" ht="12.75">
      <c r="A44" s="2"/>
      <c r="B44" s="2" t="s">
        <v>130</v>
      </c>
      <c r="C44" s="8"/>
      <c r="D44" s="6"/>
      <c r="E44" s="8"/>
      <c r="F44" s="8"/>
    </row>
    <row r="45" spans="1:6" ht="12.75">
      <c r="A45" s="2"/>
      <c r="B45" s="2" t="s">
        <v>135</v>
      </c>
      <c r="C45" s="8" t="s">
        <v>9</v>
      </c>
      <c r="D45" s="6">
        <v>0.33</v>
      </c>
      <c r="E45" s="8" t="s">
        <v>158</v>
      </c>
      <c r="F45" s="8" t="s">
        <v>151</v>
      </c>
    </row>
    <row r="46" spans="1:6" ht="12.75">
      <c r="A46" s="2"/>
      <c r="B46" s="2" t="s">
        <v>138</v>
      </c>
      <c r="C46" s="8"/>
      <c r="D46" s="6"/>
      <c r="E46" s="8"/>
      <c r="F46" s="8"/>
    </row>
    <row r="47" spans="1:6" ht="26.25">
      <c r="A47" s="2"/>
      <c r="B47" s="82" t="s">
        <v>133</v>
      </c>
      <c r="C47" s="79" t="s">
        <v>9</v>
      </c>
      <c r="D47" s="80">
        <v>0.18</v>
      </c>
      <c r="E47" s="81" t="s">
        <v>152</v>
      </c>
      <c r="F47" s="81" t="s">
        <v>152</v>
      </c>
    </row>
    <row r="48" spans="1:6" ht="12.75">
      <c r="A48" s="2"/>
      <c r="B48" s="2"/>
      <c r="C48" s="8"/>
      <c r="D48" s="6"/>
      <c r="E48" s="8"/>
      <c r="F48" s="8"/>
    </row>
    <row r="49" spans="1:6" ht="12.75">
      <c r="A49" s="5" t="s">
        <v>46</v>
      </c>
      <c r="B49" s="5"/>
      <c r="C49" s="3" t="s">
        <v>9</v>
      </c>
      <c r="D49" s="7">
        <f>D52+D58+D60+D61+D62</f>
        <v>8.41812</v>
      </c>
      <c r="E49" s="8"/>
      <c r="F49" s="8"/>
    </row>
    <row r="50" spans="1:6" ht="12.75">
      <c r="A50" s="2"/>
      <c r="B50" s="2" t="s">
        <v>12</v>
      </c>
      <c r="C50" s="8"/>
      <c r="D50" s="6"/>
      <c r="E50" s="8"/>
      <c r="F50" s="8"/>
    </row>
    <row r="51" spans="1:6" ht="12.75">
      <c r="A51" s="2"/>
      <c r="B51" s="2" t="s">
        <v>14</v>
      </c>
      <c r="C51" s="8"/>
      <c r="D51" s="6"/>
      <c r="E51" s="8"/>
      <c r="F51" s="8"/>
    </row>
    <row r="52" spans="1:6" ht="12.75">
      <c r="A52" s="2"/>
      <c r="B52" s="2" t="s">
        <v>15</v>
      </c>
      <c r="C52" s="3" t="s">
        <v>9</v>
      </c>
      <c r="D52" s="7">
        <f>D54+D55+D56+D57+D59</f>
        <v>5.06</v>
      </c>
      <c r="E52" s="8"/>
      <c r="F52" s="8"/>
    </row>
    <row r="53" spans="1:6" ht="12.75">
      <c r="A53" s="2"/>
      <c r="B53" s="2" t="s">
        <v>8</v>
      </c>
      <c r="C53" s="8"/>
      <c r="D53" s="6"/>
      <c r="E53" s="8"/>
      <c r="F53" s="8"/>
    </row>
    <row r="54" spans="1:6" ht="12.75">
      <c r="A54" s="2"/>
      <c r="B54" s="26" t="s">
        <v>95</v>
      </c>
      <c r="C54" s="8" t="s">
        <v>9</v>
      </c>
      <c r="D54" s="6">
        <v>1.16</v>
      </c>
      <c r="E54" s="74" t="s">
        <v>153</v>
      </c>
      <c r="F54" s="74" t="s">
        <v>149</v>
      </c>
    </row>
    <row r="55" spans="1:6" ht="12.75">
      <c r="A55" s="2"/>
      <c r="B55" s="26" t="s">
        <v>16</v>
      </c>
      <c r="C55" s="8" t="s">
        <v>9</v>
      </c>
      <c r="D55" s="9">
        <v>0.95</v>
      </c>
      <c r="E55" s="74" t="s">
        <v>153</v>
      </c>
      <c r="F55" s="8" t="s">
        <v>155</v>
      </c>
    </row>
    <row r="56" spans="1:6" ht="12.75">
      <c r="A56" s="2"/>
      <c r="B56" s="26" t="s">
        <v>17</v>
      </c>
      <c r="C56" s="8" t="s">
        <v>9</v>
      </c>
      <c r="D56" s="6">
        <v>0.21</v>
      </c>
      <c r="E56" s="74" t="s">
        <v>153</v>
      </c>
      <c r="F56" s="8" t="s">
        <v>154</v>
      </c>
    </row>
    <row r="57" spans="1:6" ht="12.75">
      <c r="A57" s="2"/>
      <c r="B57" s="26" t="s">
        <v>18</v>
      </c>
      <c r="C57" s="8" t="s">
        <v>9</v>
      </c>
      <c r="D57" s="6">
        <v>1.98</v>
      </c>
      <c r="E57" s="8" t="s">
        <v>150</v>
      </c>
      <c r="F57" s="79" t="s">
        <v>150</v>
      </c>
    </row>
    <row r="58" spans="1:6" ht="26.25">
      <c r="A58" s="2"/>
      <c r="B58" s="2" t="s">
        <v>19</v>
      </c>
      <c r="C58" s="8" t="s">
        <v>9</v>
      </c>
      <c r="D58" s="9">
        <v>0.3</v>
      </c>
      <c r="E58" s="74" t="s">
        <v>153</v>
      </c>
      <c r="F58" s="81" t="s">
        <v>152</v>
      </c>
    </row>
    <row r="59" spans="1:6" ht="12.75">
      <c r="A59" s="2"/>
      <c r="B59" s="26" t="s">
        <v>94</v>
      </c>
      <c r="C59" s="8" t="s">
        <v>9</v>
      </c>
      <c r="D59" s="9">
        <v>0.76</v>
      </c>
      <c r="E59" s="74" t="s">
        <v>153</v>
      </c>
      <c r="F59" s="74" t="s">
        <v>149</v>
      </c>
    </row>
    <row r="60" spans="1:6" ht="26.25">
      <c r="A60" s="2"/>
      <c r="B60" s="2" t="s">
        <v>19</v>
      </c>
      <c r="C60" s="8" t="s">
        <v>9</v>
      </c>
      <c r="D60" s="9">
        <v>0.22</v>
      </c>
      <c r="E60" s="74" t="s">
        <v>153</v>
      </c>
      <c r="F60" s="81" t="s">
        <v>152</v>
      </c>
    </row>
    <row r="61" spans="1:6" ht="12.75">
      <c r="A61" s="2"/>
      <c r="B61" s="2" t="s">
        <v>140</v>
      </c>
      <c r="C61" s="8" t="s">
        <v>9</v>
      </c>
      <c r="D61" s="9">
        <f>D52*30.2/100</f>
        <v>1.52812</v>
      </c>
      <c r="E61" s="74"/>
      <c r="F61" s="74"/>
    </row>
    <row r="62" spans="1:6" ht="26.25">
      <c r="A62" s="2"/>
      <c r="B62" s="2" t="s">
        <v>117</v>
      </c>
      <c r="C62" s="8" t="s">
        <v>9</v>
      </c>
      <c r="D62" s="9">
        <v>1.31</v>
      </c>
      <c r="E62" s="74" t="s">
        <v>152</v>
      </c>
      <c r="F62" s="76" t="s">
        <v>156</v>
      </c>
    </row>
    <row r="63" spans="1:6" ht="12.75">
      <c r="A63" s="5" t="s">
        <v>50</v>
      </c>
      <c r="B63" s="5"/>
      <c r="C63" s="3" t="s">
        <v>9</v>
      </c>
      <c r="D63" s="3">
        <v>0.06</v>
      </c>
      <c r="E63" s="8"/>
      <c r="F63" s="8"/>
    </row>
    <row r="64" spans="1:6" ht="12.75">
      <c r="A64" s="2"/>
      <c r="B64" s="2"/>
      <c r="C64" s="8"/>
      <c r="D64" s="6"/>
      <c r="E64" s="8"/>
      <c r="F64" s="8"/>
    </row>
    <row r="65" spans="1:6" ht="12.75">
      <c r="A65" s="5" t="s">
        <v>42</v>
      </c>
      <c r="B65" s="5"/>
      <c r="C65" s="3" t="s">
        <v>9</v>
      </c>
      <c r="D65" s="7">
        <f>D67+D68+D69+D75</f>
        <v>1.2111999999999998</v>
      </c>
      <c r="E65" s="8"/>
      <c r="F65" s="8"/>
    </row>
    <row r="66" spans="1:6" ht="12.75">
      <c r="A66" s="5"/>
      <c r="B66" s="20" t="s">
        <v>12</v>
      </c>
      <c r="C66" s="3"/>
      <c r="D66" s="7"/>
      <c r="E66" s="8"/>
      <c r="F66" s="8"/>
    </row>
    <row r="67" spans="1:6" ht="12.75">
      <c r="A67" s="24" t="s">
        <v>52</v>
      </c>
      <c r="B67" s="20" t="s">
        <v>145</v>
      </c>
      <c r="C67" s="8" t="s">
        <v>9</v>
      </c>
      <c r="D67" s="9">
        <v>0.6</v>
      </c>
      <c r="E67" s="74"/>
      <c r="F67" s="74"/>
    </row>
    <row r="68" spans="1:6" ht="12.75">
      <c r="A68" s="8" t="s">
        <v>53</v>
      </c>
      <c r="B68" s="20" t="s">
        <v>140</v>
      </c>
      <c r="C68" s="8" t="s">
        <v>9</v>
      </c>
      <c r="D68" s="9">
        <f>D67*30.2/100</f>
        <v>0.18119999999999997</v>
      </c>
      <c r="E68" s="74"/>
      <c r="F68" s="74"/>
    </row>
    <row r="69" spans="1:6" ht="12.75">
      <c r="A69" s="6" t="s">
        <v>54</v>
      </c>
      <c r="B69" s="20" t="s">
        <v>20</v>
      </c>
      <c r="C69" s="8" t="s">
        <v>9</v>
      </c>
      <c r="D69" s="9">
        <v>0.25</v>
      </c>
      <c r="E69" s="74"/>
      <c r="F69" s="74"/>
    </row>
    <row r="70" spans="1:6" ht="12.75">
      <c r="A70" s="6"/>
      <c r="B70" s="26" t="s">
        <v>21</v>
      </c>
      <c r="C70" s="8"/>
      <c r="D70" s="9"/>
      <c r="E70" s="8"/>
      <c r="F70" s="8"/>
    </row>
    <row r="71" spans="1:6" ht="12.75">
      <c r="A71" s="6"/>
      <c r="B71" s="26" t="s">
        <v>22</v>
      </c>
      <c r="C71" s="8"/>
      <c r="D71" s="6"/>
      <c r="E71" s="8"/>
      <c r="F71" s="8"/>
    </row>
    <row r="72" spans="1:6" ht="12.75">
      <c r="A72" s="6"/>
      <c r="B72" s="26" t="s">
        <v>23</v>
      </c>
      <c r="C72" s="8"/>
      <c r="D72" s="6"/>
      <c r="E72" s="8"/>
      <c r="F72" s="8"/>
    </row>
    <row r="73" spans="1:6" ht="12.75">
      <c r="A73" s="6"/>
      <c r="B73" s="26" t="s">
        <v>37</v>
      </c>
      <c r="C73" s="8"/>
      <c r="D73" s="6"/>
      <c r="E73" s="8"/>
      <c r="F73" s="8"/>
    </row>
    <row r="74" spans="1:6" ht="12.75">
      <c r="A74" s="6"/>
      <c r="B74" s="27"/>
      <c r="C74" s="8"/>
      <c r="D74" s="6"/>
      <c r="E74" s="8"/>
      <c r="F74" s="8"/>
    </row>
    <row r="75" spans="1:6" ht="12.75">
      <c r="A75" s="25" t="s">
        <v>55</v>
      </c>
      <c r="B75" s="20" t="s">
        <v>51</v>
      </c>
      <c r="C75" s="3" t="s">
        <v>9</v>
      </c>
      <c r="D75" s="7">
        <f>D77+D78</f>
        <v>0.18</v>
      </c>
      <c r="E75" s="8"/>
      <c r="F75" s="8"/>
    </row>
    <row r="76" spans="1:6" ht="12.75">
      <c r="A76" s="6"/>
      <c r="B76" s="20" t="s">
        <v>8</v>
      </c>
      <c r="C76" s="8"/>
      <c r="D76" s="6"/>
      <c r="E76" s="8"/>
      <c r="F76" s="8"/>
    </row>
    <row r="77" spans="1:6" ht="12.75">
      <c r="A77" s="6"/>
      <c r="B77" s="20" t="s">
        <v>24</v>
      </c>
      <c r="C77" s="8" t="s">
        <v>9</v>
      </c>
      <c r="D77" s="9">
        <v>0.1</v>
      </c>
      <c r="E77" s="74"/>
      <c r="F77" s="74"/>
    </row>
    <row r="78" spans="1:6" ht="12.75">
      <c r="A78" s="2"/>
      <c r="B78" s="20" t="s">
        <v>25</v>
      </c>
      <c r="C78" s="8" t="s">
        <v>9</v>
      </c>
      <c r="D78" s="6">
        <v>0.08</v>
      </c>
      <c r="E78" s="74"/>
      <c r="F78" s="74"/>
    </row>
    <row r="79" spans="1:6" ht="12.75">
      <c r="A79" s="2"/>
      <c r="B79" s="2"/>
      <c r="C79" s="8"/>
      <c r="D79" s="6"/>
      <c r="E79" s="8"/>
      <c r="F79" s="8"/>
    </row>
    <row r="80" spans="1:6" ht="12.75">
      <c r="A80" s="2"/>
      <c r="B80" s="2"/>
      <c r="C80" s="8"/>
      <c r="D80" s="6"/>
      <c r="E80" s="8"/>
      <c r="F80" s="8"/>
    </row>
    <row r="81" spans="1:6" ht="12.75">
      <c r="A81" s="5" t="s">
        <v>43</v>
      </c>
      <c r="B81" s="5"/>
      <c r="C81" s="3" t="s">
        <v>9</v>
      </c>
      <c r="D81" s="3">
        <f>D83+D84+D85</f>
        <v>0.81</v>
      </c>
      <c r="E81" s="8"/>
      <c r="F81" s="8"/>
    </row>
    <row r="82" spans="1:6" ht="12.75">
      <c r="A82" s="2"/>
      <c r="B82" s="2" t="s">
        <v>8</v>
      </c>
      <c r="C82" s="8"/>
      <c r="D82" s="6"/>
      <c r="E82" s="8"/>
      <c r="F82" s="8"/>
    </row>
    <row r="83" spans="1:6" ht="12.75">
      <c r="A83" s="2"/>
      <c r="B83" s="20" t="s">
        <v>26</v>
      </c>
      <c r="C83" s="8" t="s">
        <v>9</v>
      </c>
      <c r="D83" s="9">
        <v>0.5</v>
      </c>
      <c r="E83" s="74"/>
      <c r="F83" s="74"/>
    </row>
    <row r="84" spans="1:6" ht="12.75">
      <c r="A84" s="2"/>
      <c r="B84" s="20" t="s">
        <v>27</v>
      </c>
      <c r="C84" s="8" t="s">
        <v>9</v>
      </c>
      <c r="D84" s="6">
        <v>0.06</v>
      </c>
      <c r="E84" s="74"/>
      <c r="F84" s="74"/>
    </row>
    <row r="85" spans="1:6" ht="12.75">
      <c r="A85" s="2"/>
      <c r="B85" s="20" t="s">
        <v>28</v>
      </c>
      <c r="C85" s="8" t="s">
        <v>9</v>
      </c>
      <c r="D85" s="6">
        <v>0.25</v>
      </c>
      <c r="E85" s="74"/>
      <c r="F85" s="74"/>
    </row>
    <row r="86" spans="1:6" ht="12.75">
      <c r="A86" s="2"/>
      <c r="B86" s="20"/>
      <c r="C86" s="8"/>
      <c r="D86" s="6"/>
      <c r="E86" s="8"/>
      <c r="F86" s="8"/>
    </row>
    <row r="87" spans="1:6" ht="12.75">
      <c r="A87" s="2"/>
      <c r="B87" s="5" t="s">
        <v>89</v>
      </c>
      <c r="C87" s="3" t="s">
        <v>9</v>
      </c>
      <c r="D87" s="7">
        <f>D89+D90+D91+D92</f>
        <v>2.0822000000000003</v>
      </c>
      <c r="E87" s="8"/>
      <c r="F87" s="8"/>
    </row>
    <row r="88" spans="1:6" ht="12.75">
      <c r="A88" s="2"/>
      <c r="B88" s="59" t="s">
        <v>8</v>
      </c>
      <c r="C88" s="3"/>
      <c r="D88" s="6"/>
      <c r="E88" s="8"/>
      <c r="F88" s="8"/>
    </row>
    <row r="89" spans="1:6" ht="12.75">
      <c r="A89" s="2"/>
      <c r="B89" s="59" t="s">
        <v>141</v>
      </c>
      <c r="C89" s="8" t="s">
        <v>9</v>
      </c>
      <c r="D89" s="9">
        <v>1.1</v>
      </c>
      <c r="E89" s="74"/>
      <c r="F89" s="74"/>
    </row>
    <row r="90" spans="1:6" ht="12.75">
      <c r="A90" s="2"/>
      <c r="B90" s="59" t="s">
        <v>140</v>
      </c>
      <c r="C90" s="8" t="s">
        <v>9</v>
      </c>
      <c r="D90" s="9">
        <f>D89*30.2/100</f>
        <v>0.3322</v>
      </c>
      <c r="E90" s="74"/>
      <c r="F90" s="74"/>
    </row>
    <row r="91" spans="1:6" ht="12.75">
      <c r="A91" s="2"/>
      <c r="B91" s="59" t="s">
        <v>90</v>
      </c>
      <c r="C91" s="8" t="s">
        <v>9</v>
      </c>
      <c r="D91" s="6">
        <v>0.15</v>
      </c>
      <c r="E91" s="74"/>
      <c r="F91" s="74"/>
    </row>
    <row r="92" spans="1:6" ht="12.75">
      <c r="A92" s="2"/>
      <c r="B92" s="59" t="s">
        <v>91</v>
      </c>
      <c r="C92" s="8" t="s">
        <v>9</v>
      </c>
      <c r="D92" s="9">
        <v>0.5</v>
      </c>
      <c r="E92" s="74"/>
      <c r="F92" s="74"/>
    </row>
    <row r="93" spans="1:6" ht="12.75">
      <c r="A93" s="2"/>
      <c r="B93" s="2"/>
      <c r="C93" s="8"/>
      <c r="D93" s="6"/>
      <c r="E93" s="8"/>
      <c r="F93" s="8"/>
    </row>
    <row r="94" spans="1:6" ht="12.75">
      <c r="A94" s="5" t="s">
        <v>56</v>
      </c>
      <c r="B94" s="5"/>
      <c r="C94" s="3" t="s">
        <v>9</v>
      </c>
      <c r="D94" s="3">
        <f>D96</f>
        <v>0.01</v>
      </c>
      <c r="E94" s="8"/>
      <c r="F94" s="8"/>
    </row>
    <row r="95" spans="1:6" ht="12.75">
      <c r="A95" s="2"/>
      <c r="B95" s="2" t="s">
        <v>8</v>
      </c>
      <c r="C95" s="8"/>
      <c r="D95" s="6"/>
      <c r="E95" s="8"/>
      <c r="F95" s="8"/>
    </row>
    <row r="96" spans="1:6" ht="12.75">
      <c r="A96" s="2"/>
      <c r="B96" s="2" t="s">
        <v>29</v>
      </c>
      <c r="C96" s="8" t="s">
        <v>9</v>
      </c>
      <c r="D96" s="6">
        <v>0.01</v>
      </c>
      <c r="E96" s="8"/>
      <c r="F96" s="8"/>
    </row>
    <row r="97" spans="1:6" ht="12.75">
      <c r="A97" s="2"/>
      <c r="B97" s="2"/>
      <c r="C97" s="8"/>
      <c r="D97" s="6"/>
      <c r="E97" s="8"/>
      <c r="F97" s="8"/>
    </row>
    <row r="98" spans="1:6" ht="12.75">
      <c r="A98" s="5" t="s">
        <v>30</v>
      </c>
      <c r="B98" s="5"/>
      <c r="C98" s="3" t="s">
        <v>9</v>
      </c>
      <c r="D98" s="7">
        <f>D15+D32+D49+D63+D65+D81+D94+D87</f>
        <v>30.88796</v>
      </c>
      <c r="E98" s="8"/>
      <c r="F98" s="8"/>
    </row>
    <row r="99" spans="1:6" ht="12.75">
      <c r="A99" s="5" t="s">
        <v>31</v>
      </c>
      <c r="B99" s="5"/>
      <c r="C99" s="3" t="s">
        <v>9</v>
      </c>
      <c r="D99" s="3">
        <v>5.56</v>
      </c>
      <c r="E99" s="8"/>
      <c r="F99" s="8"/>
    </row>
    <row r="100" spans="1:6" ht="12.75">
      <c r="A100" s="18" t="s">
        <v>32</v>
      </c>
      <c r="B100" s="19"/>
      <c r="C100" s="3" t="s">
        <v>9</v>
      </c>
      <c r="D100" s="7">
        <f>D98+D99</f>
        <v>36.44796</v>
      </c>
      <c r="E100" s="8"/>
      <c r="F100" s="8"/>
    </row>
    <row r="101" spans="1:6" ht="12.75">
      <c r="A101" s="10"/>
      <c r="B101" s="10"/>
      <c r="C101" s="1"/>
      <c r="D101" s="12"/>
      <c r="E101" s="75"/>
      <c r="F101" s="75"/>
    </row>
    <row r="102" spans="1:6" ht="12.75">
      <c r="A102" s="10"/>
      <c r="B102" s="10"/>
      <c r="C102" s="1"/>
      <c r="D102" s="12"/>
      <c r="E102" s="75"/>
      <c r="F102" s="75"/>
    </row>
    <row r="103" spans="1:6" ht="12.75">
      <c r="A103" s="10"/>
      <c r="B103" s="13" t="s">
        <v>38</v>
      </c>
      <c r="C103" s="1"/>
      <c r="D103" s="12"/>
      <c r="E103" s="75"/>
      <c r="F103" s="75"/>
    </row>
    <row r="104" spans="1:6" ht="12.75">
      <c r="A104" s="10"/>
      <c r="B104" s="13"/>
      <c r="C104" s="1"/>
      <c r="D104" s="12"/>
      <c r="E104" s="75"/>
      <c r="F104" s="75"/>
    </row>
    <row r="105" spans="1:6" ht="12.75">
      <c r="A105" s="10"/>
      <c r="B105" s="13"/>
      <c r="C105" s="1"/>
      <c r="D105" s="12"/>
      <c r="E105" s="75"/>
      <c r="F105" s="75"/>
    </row>
    <row r="106" spans="1:6" ht="12.75">
      <c r="A106" s="10"/>
      <c r="B106" s="10"/>
      <c r="C106" s="1"/>
      <c r="D106" s="12"/>
      <c r="E106" s="68"/>
      <c r="F106" s="68"/>
    </row>
    <row r="107" spans="1:6" ht="12.75">
      <c r="A107" s="10"/>
      <c r="B107" s="13"/>
      <c r="C107" s="1"/>
      <c r="D107" s="12"/>
      <c r="E107" s="68"/>
      <c r="F107" s="68"/>
    </row>
    <row r="108" spans="1:6" ht="12.75">
      <c r="A108" s="10"/>
      <c r="B108" s="10"/>
      <c r="C108" s="1"/>
      <c r="D108" s="12"/>
      <c r="E108" s="68"/>
      <c r="F108" s="68"/>
    </row>
    <row r="109" spans="1:6" ht="12.75">
      <c r="A109" s="10"/>
      <c r="B109" s="10"/>
      <c r="C109" s="1"/>
      <c r="D109" s="12"/>
      <c r="E109" s="68"/>
      <c r="F109" s="68"/>
    </row>
    <row r="110" spans="1:6" ht="12.75">
      <c r="A110" s="10"/>
      <c r="C110" s="1"/>
      <c r="D110" s="12"/>
      <c r="E110" s="68"/>
      <c r="F110" s="68"/>
    </row>
    <row r="111" spans="1:6" ht="12.75">
      <c r="A111" s="10"/>
      <c r="C111" s="1"/>
      <c r="D111" s="12"/>
      <c r="E111" s="68"/>
      <c r="F111" s="68"/>
    </row>
    <row r="112" spans="1:6" ht="12.75">
      <c r="A112" s="10"/>
      <c r="C112" s="1"/>
      <c r="D112" s="12"/>
      <c r="E112" s="68"/>
      <c r="F112" s="68"/>
    </row>
    <row r="113" spans="1:6" ht="12.75">
      <c r="A113" s="10"/>
      <c r="C113" s="1"/>
      <c r="D113" s="12"/>
      <c r="E113" s="68"/>
      <c r="F113" s="68"/>
    </row>
    <row r="114" spans="1:6" ht="12.75">
      <c r="A114" s="10"/>
      <c r="C114" s="1"/>
      <c r="D114" s="12"/>
      <c r="E114" s="68"/>
      <c r="F114" s="68"/>
    </row>
    <row r="115" spans="1:6" ht="12.75">
      <c r="A115" s="10"/>
      <c r="C115" s="1"/>
      <c r="D115" s="12"/>
      <c r="E115" s="68"/>
      <c r="F115" s="68"/>
    </row>
    <row r="116" spans="1:6" ht="12.75">
      <c r="A116" s="10"/>
      <c r="C116" s="1"/>
      <c r="D116" s="12"/>
      <c r="E116" s="68"/>
      <c r="F116" s="68"/>
    </row>
    <row r="117" spans="1:6" ht="12.75">
      <c r="A117" s="10"/>
      <c r="C117" s="1"/>
      <c r="D117" s="12"/>
      <c r="E117" s="68"/>
      <c r="F117" s="68"/>
    </row>
    <row r="118" spans="1:6" ht="12.75">
      <c r="A118" s="10"/>
      <c r="C118" s="1"/>
      <c r="D118" s="12"/>
      <c r="E118" s="68"/>
      <c r="F118" s="68"/>
    </row>
    <row r="119" spans="1:6" ht="12.75">
      <c r="A119" s="10"/>
      <c r="C119" s="1"/>
      <c r="D119" s="12"/>
      <c r="E119" s="68"/>
      <c r="F119" s="68"/>
    </row>
    <row r="120" spans="5:6" ht="12.75">
      <c r="E120" s="68"/>
      <c r="F120" s="68"/>
    </row>
    <row r="121" spans="5:6" ht="12.75">
      <c r="E121" s="68"/>
      <c r="F121" s="68"/>
    </row>
    <row r="122" spans="5:6" ht="12.75">
      <c r="E122" s="68"/>
      <c r="F122" s="68"/>
    </row>
    <row r="123" spans="5:6" ht="12.75">
      <c r="E123" s="68"/>
      <c r="F123" s="68"/>
    </row>
    <row r="124" spans="5:6" ht="12.75">
      <c r="E124" s="68"/>
      <c r="F124" s="68"/>
    </row>
    <row r="125" spans="5:6" ht="12.75">
      <c r="E125" s="68"/>
      <c r="F125" s="68"/>
    </row>
    <row r="126" spans="5:6" ht="12.75">
      <c r="E126" s="68"/>
      <c r="F126" s="68"/>
    </row>
    <row r="127" spans="5:6" ht="12.75">
      <c r="E127" s="68"/>
      <c r="F127" s="68"/>
    </row>
    <row r="128" spans="5:6" ht="12.75">
      <c r="E128" s="68"/>
      <c r="F128" s="68"/>
    </row>
    <row r="129" spans="5:6" ht="12.75">
      <c r="E129" s="68"/>
      <c r="F129" s="68"/>
    </row>
    <row r="130" spans="5:6" ht="12.75">
      <c r="E130" s="68"/>
      <c r="F130" s="68"/>
    </row>
    <row r="131" spans="5:6" ht="12.75">
      <c r="E131" s="68"/>
      <c r="F131" s="68"/>
    </row>
    <row r="132" spans="5:6" ht="12.75">
      <c r="E132" s="68"/>
      <c r="F132" s="68"/>
    </row>
    <row r="133" spans="5:6" ht="12.75">
      <c r="E133" s="68"/>
      <c r="F133" s="68"/>
    </row>
    <row r="134" spans="5:6" ht="12.75">
      <c r="E134" s="68"/>
      <c r="F134" s="68"/>
    </row>
    <row r="135" spans="5:6" ht="12.75">
      <c r="E135" s="68"/>
      <c r="F135" s="68"/>
    </row>
    <row r="136" spans="5:6" ht="12.75">
      <c r="E136" s="68"/>
      <c r="F136" s="68"/>
    </row>
    <row r="137" spans="5:6" ht="12.75">
      <c r="E137" s="68"/>
      <c r="F137" s="68"/>
    </row>
    <row r="138" spans="5:6" ht="12.75">
      <c r="E138" s="68"/>
      <c r="F138" s="68"/>
    </row>
    <row r="139" spans="5:6" ht="12.75">
      <c r="E139" s="68"/>
      <c r="F139" s="68"/>
    </row>
    <row r="140" spans="5:6" ht="12.75">
      <c r="E140" s="68"/>
      <c r="F140" s="68"/>
    </row>
  </sheetData>
  <mergeCells count="6">
    <mergeCell ref="A5:B5"/>
    <mergeCell ref="A8:B8"/>
    <mergeCell ref="A4:D4"/>
    <mergeCell ref="A1:H1"/>
    <mergeCell ref="A2:H2"/>
    <mergeCell ref="A3:H3"/>
  </mergeCells>
  <printOptions/>
  <pageMargins left="0.42" right="0.2" top="0.49" bottom="0.37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D45" sqref="D45:G45"/>
    </sheetView>
  </sheetViews>
  <sheetFormatPr defaultColWidth="9.140625" defaultRowHeight="12.75"/>
  <cols>
    <col min="1" max="1" width="5.8515625" style="0" customWidth="1"/>
    <col min="2" max="2" width="72.8515625" style="0" customWidth="1"/>
    <col min="3" max="3" width="9.140625" style="0" hidden="1" customWidth="1"/>
    <col min="5" max="5" width="11.00390625" style="0" customWidth="1"/>
    <col min="6" max="6" width="15.8515625" style="0" customWidth="1"/>
    <col min="7" max="7" width="15.140625" style="0" customWidth="1"/>
  </cols>
  <sheetData>
    <row r="1" spans="1:7" ht="12.75">
      <c r="A1" s="143" t="s">
        <v>33</v>
      </c>
      <c r="B1" s="139"/>
      <c r="C1" s="139"/>
      <c r="D1" s="139"/>
      <c r="E1" s="139"/>
      <c r="F1" s="139"/>
      <c r="G1" s="139"/>
    </row>
    <row r="2" spans="1:7" ht="12.75">
      <c r="A2" s="143" t="s">
        <v>1</v>
      </c>
      <c r="B2" s="139"/>
      <c r="C2" s="139"/>
      <c r="D2" s="139"/>
      <c r="E2" s="139"/>
      <c r="F2" s="139"/>
      <c r="G2" s="139"/>
    </row>
    <row r="3" spans="1:7" ht="12.75">
      <c r="A3" s="144" t="s">
        <v>116</v>
      </c>
      <c r="B3" s="145"/>
      <c r="C3" s="145"/>
      <c r="D3" s="145"/>
      <c r="E3" s="145"/>
      <c r="F3" s="145"/>
      <c r="G3" s="145"/>
    </row>
    <row r="4" spans="1:7" ht="39">
      <c r="A4" s="135" t="s">
        <v>2</v>
      </c>
      <c r="B4" s="136"/>
      <c r="C4" s="69"/>
      <c r="D4" s="70" t="s">
        <v>3</v>
      </c>
      <c r="E4" s="65" t="s">
        <v>34</v>
      </c>
      <c r="F4" s="71" t="s">
        <v>146</v>
      </c>
      <c r="G4" s="71" t="s">
        <v>147</v>
      </c>
    </row>
    <row r="5" spans="1:7" ht="12.75">
      <c r="A5" s="2"/>
      <c r="B5" s="2"/>
      <c r="C5" s="2"/>
      <c r="D5" s="2"/>
      <c r="E5" s="2"/>
      <c r="F5" s="72"/>
      <c r="G5" s="72"/>
    </row>
    <row r="6" spans="1:7" ht="12.75">
      <c r="A6" s="2"/>
      <c r="B6" s="2"/>
      <c r="C6" s="2"/>
      <c r="D6" s="2"/>
      <c r="E6" s="2"/>
      <c r="F6" s="72"/>
      <c r="G6" s="72"/>
    </row>
    <row r="7" spans="1:7" ht="12.75">
      <c r="A7" s="5" t="s">
        <v>40</v>
      </c>
      <c r="B7" s="5"/>
      <c r="C7" s="2"/>
      <c r="D7" s="2"/>
      <c r="E7" s="2"/>
      <c r="F7" s="72"/>
      <c r="G7" s="72"/>
    </row>
    <row r="8" spans="1:7" ht="12.75">
      <c r="A8" s="2"/>
      <c r="B8" s="2"/>
      <c r="C8" s="2"/>
      <c r="D8" s="2"/>
      <c r="E8" s="2"/>
      <c r="F8" s="72"/>
      <c r="G8" s="72"/>
    </row>
    <row r="9" spans="1:7" ht="12.75">
      <c r="A9" s="2" t="s">
        <v>57</v>
      </c>
      <c r="B9" s="2"/>
      <c r="C9" s="2"/>
      <c r="D9" s="3" t="s">
        <v>5</v>
      </c>
      <c r="E9" s="3">
        <v>42697.8</v>
      </c>
      <c r="F9" s="72"/>
      <c r="G9" s="72"/>
    </row>
    <row r="10" spans="1:7" ht="12.75">
      <c r="A10" s="2" t="s">
        <v>44</v>
      </c>
      <c r="B10" s="2"/>
      <c r="C10" s="2"/>
      <c r="D10" s="6" t="s">
        <v>5</v>
      </c>
      <c r="E10" s="6">
        <v>179.5</v>
      </c>
      <c r="F10" s="72"/>
      <c r="G10" s="72"/>
    </row>
    <row r="11" spans="1:7" ht="12.75">
      <c r="A11" s="5" t="s">
        <v>41</v>
      </c>
      <c r="B11" s="5"/>
      <c r="C11" s="2"/>
      <c r="D11" s="6"/>
      <c r="E11" s="2"/>
      <c r="F11" s="72"/>
      <c r="G11" s="72"/>
    </row>
    <row r="12" spans="1:7" ht="12.75">
      <c r="A12" s="5" t="s">
        <v>6</v>
      </c>
      <c r="B12" s="5"/>
      <c r="C12" s="2"/>
      <c r="D12" s="3" t="s">
        <v>9</v>
      </c>
      <c r="E12" s="7">
        <f>E98</f>
        <v>35.51474</v>
      </c>
      <c r="F12" s="72"/>
      <c r="G12" s="72"/>
    </row>
    <row r="13" spans="1:7" ht="12.75">
      <c r="A13" s="5"/>
      <c r="B13" s="5"/>
      <c r="C13" s="2"/>
      <c r="D13" s="6"/>
      <c r="E13" s="2"/>
      <c r="F13" s="72"/>
      <c r="G13" s="72"/>
    </row>
    <row r="14" spans="1:7" ht="12.75">
      <c r="A14" s="5" t="s">
        <v>102</v>
      </c>
      <c r="B14" s="5"/>
      <c r="C14" s="5"/>
      <c r="D14" s="3" t="s">
        <v>7</v>
      </c>
      <c r="E14" s="7">
        <f>E17+E27+E28+E29</f>
        <v>7.07322</v>
      </c>
      <c r="F14" s="72"/>
      <c r="G14" s="72"/>
    </row>
    <row r="15" spans="1:7" ht="12.75">
      <c r="A15" s="5" t="s">
        <v>45</v>
      </c>
      <c r="B15" s="5"/>
      <c r="C15" s="5"/>
      <c r="D15" s="6"/>
      <c r="E15" s="3"/>
      <c r="F15" s="72"/>
      <c r="G15" s="72"/>
    </row>
    <row r="16" spans="1:7" ht="12.75">
      <c r="A16" s="2"/>
      <c r="B16" s="2" t="s">
        <v>112</v>
      </c>
      <c r="C16" s="2"/>
      <c r="D16" s="3"/>
      <c r="E16" s="6"/>
      <c r="F16" s="72"/>
      <c r="G16" s="72"/>
    </row>
    <row r="17" spans="1:7" ht="12.75">
      <c r="A17" s="2"/>
      <c r="B17" s="2" t="s">
        <v>111</v>
      </c>
      <c r="C17" s="2"/>
      <c r="D17" s="3" t="s">
        <v>9</v>
      </c>
      <c r="E17" s="7">
        <f>E19+E23+E24+E25+E26+E21</f>
        <v>5.11</v>
      </c>
      <c r="F17" s="72"/>
      <c r="G17" s="72"/>
    </row>
    <row r="18" spans="1:7" ht="12.75">
      <c r="A18" s="2"/>
      <c r="B18" s="26" t="s">
        <v>73</v>
      </c>
      <c r="C18" s="2"/>
      <c r="D18" s="8" t="s">
        <v>5</v>
      </c>
      <c r="E18" s="6">
        <v>40761</v>
      </c>
      <c r="F18" s="72"/>
      <c r="G18" s="72"/>
    </row>
    <row r="19" spans="1:7" ht="12.75">
      <c r="A19" s="2"/>
      <c r="B19" s="26" t="s">
        <v>74</v>
      </c>
      <c r="C19" s="2"/>
      <c r="D19" s="8" t="s">
        <v>9</v>
      </c>
      <c r="E19" s="9">
        <v>1.7</v>
      </c>
      <c r="F19" s="79" t="s">
        <v>148</v>
      </c>
      <c r="G19" s="81" t="s">
        <v>151</v>
      </c>
    </row>
    <row r="20" spans="1:7" ht="12.75">
      <c r="A20" s="2"/>
      <c r="B20" s="86" t="s">
        <v>118</v>
      </c>
      <c r="C20" s="82"/>
      <c r="D20" s="79" t="s">
        <v>5</v>
      </c>
      <c r="E20" s="83">
        <v>9346.3</v>
      </c>
      <c r="F20" s="79"/>
      <c r="G20" s="81"/>
    </row>
    <row r="21" spans="1:7" ht="26.25">
      <c r="A21" s="2"/>
      <c r="B21" s="86" t="s">
        <v>163</v>
      </c>
      <c r="C21" s="82"/>
      <c r="D21" s="79" t="s">
        <v>9</v>
      </c>
      <c r="E21" s="83">
        <v>0.03</v>
      </c>
      <c r="F21" s="79" t="s">
        <v>159</v>
      </c>
      <c r="G21" s="81" t="s">
        <v>152</v>
      </c>
    </row>
    <row r="22" spans="1:7" ht="12.75">
      <c r="A22" s="2"/>
      <c r="B22" s="86" t="s">
        <v>64</v>
      </c>
      <c r="C22" s="82"/>
      <c r="D22" s="79" t="s">
        <v>5</v>
      </c>
      <c r="E22" s="83">
        <v>6727</v>
      </c>
      <c r="F22" s="79"/>
      <c r="G22" s="81"/>
    </row>
    <row r="23" spans="1:7" ht="12.75">
      <c r="A23" s="2"/>
      <c r="B23" s="86" t="s">
        <v>65</v>
      </c>
      <c r="C23" s="82"/>
      <c r="D23" s="79" t="s">
        <v>9</v>
      </c>
      <c r="E23" s="83">
        <v>1.5</v>
      </c>
      <c r="F23" s="79" t="s">
        <v>148</v>
      </c>
      <c r="G23" s="81" t="s">
        <v>151</v>
      </c>
    </row>
    <row r="24" spans="1:7" ht="12.75">
      <c r="A24" s="2"/>
      <c r="B24" s="86" t="s">
        <v>66</v>
      </c>
      <c r="C24" s="82"/>
      <c r="D24" s="79" t="s">
        <v>9</v>
      </c>
      <c r="E24" s="80">
        <v>1.42</v>
      </c>
      <c r="F24" s="79" t="s">
        <v>148</v>
      </c>
      <c r="G24" s="81" t="s">
        <v>151</v>
      </c>
    </row>
    <row r="25" spans="1:7" ht="12.75">
      <c r="A25" s="2"/>
      <c r="B25" s="86" t="s">
        <v>76</v>
      </c>
      <c r="C25" s="82"/>
      <c r="D25" s="79" t="s">
        <v>9</v>
      </c>
      <c r="E25" s="83">
        <v>0.25</v>
      </c>
      <c r="F25" s="79" t="s">
        <v>164</v>
      </c>
      <c r="G25" s="81" t="s">
        <v>151</v>
      </c>
    </row>
    <row r="26" spans="1:7" ht="12.75">
      <c r="A26" s="2"/>
      <c r="B26" s="86" t="s">
        <v>77</v>
      </c>
      <c r="C26" s="82"/>
      <c r="D26" s="79" t="s">
        <v>9</v>
      </c>
      <c r="E26" s="83">
        <v>0.21</v>
      </c>
      <c r="F26" s="79" t="s">
        <v>148</v>
      </c>
      <c r="G26" s="81" t="s">
        <v>151</v>
      </c>
    </row>
    <row r="27" spans="1:7" ht="12.75">
      <c r="A27" s="2"/>
      <c r="B27" s="82" t="s">
        <v>140</v>
      </c>
      <c r="C27" s="82"/>
      <c r="D27" s="79" t="s">
        <v>9</v>
      </c>
      <c r="E27" s="80">
        <f>E17*30.2/100</f>
        <v>1.54322</v>
      </c>
      <c r="F27" s="79" t="s">
        <v>148</v>
      </c>
      <c r="G27" s="81" t="s">
        <v>151</v>
      </c>
    </row>
    <row r="28" spans="1:7" ht="26.25">
      <c r="A28" s="2"/>
      <c r="B28" s="82" t="s">
        <v>10</v>
      </c>
      <c r="C28" s="82"/>
      <c r="D28" s="79" t="s">
        <v>9</v>
      </c>
      <c r="E28" s="80">
        <v>0.12</v>
      </c>
      <c r="F28" s="88" t="s">
        <v>153</v>
      </c>
      <c r="G28" s="74" t="s">
        <v>152</v>
      </c>
    </row>
    <row r="29" spans="1:7" ht="26.25">
      <c r="A29" s="2"/>
      <c r="B29" s="82" t="s">
        <v>11</v>
      </c>
      <c r="C29" s="82"/>
      <c r="D29" s="79" t="s">
        <v>9</v>
      </c>
      <c r="E29" s="80">
        <v>0.3</v>
      </c>
      <c r="F29" s="84" t="s">
        <v>157</v>
      </c>
      <c r="G29" s="74" t="s">
        <v>152</v>
      </c>
    </row>
    <row r="30" spans="1:7" ht="12.75">
      <c r="A30" s="5" t="s">
        <v>119</v>
      </c>
      <c r="B30" s="90"/>
      <c r="C30" s="90"/>
      <c r="D30" s="91" t="s">
        <v>9</v>
      </c>
      <c r="E30" s="92">
        <f>E33+E35+E37+E39+E41+E43+E45+E47</f>
        <v>10.68</v>
      </c>
      <c r="F30" s="93"/>
      <c r="G30" s="88"/>
    </row>
    <row r="31" spans="1:7" ht="12.75">
      <c r="A31" s="2"/>
      <c r="B31" s="94" t="s">
        <v>13</v>
      </c>
      <c r="C31" s="82"/>
      <c r="D31" s="79"/>
      <c r="E31" s="83"/>
      <c r="F31" s="89"/>
      <c r="G31" s="89"/>
    </row>
    <row r="32" spans="1:7" ht="12.75">
      <c r="A32" s="2"/>
      <c r="B32" s="82" t="s">
        <v>120</v>
      </c>
      <c r="C32" s="82"/>
      <c r="D32" s="79"/>
      <c r="E32" s="83"/>
      <c r="F32" s="89"/>
      <c r="G32" s="89"/>
    </row>
    <row r="33" spans="1:7" ht="12.75">
      <c r="A33" s="2"/>
      <c r="B33" s="82" t="s">
        <v>121</v>
      </c>
      <c r="C33" s="82"/>
      <c r="D33" s="79" t="s">
        <v>9</v>
      </c>
      <c r="E33" s="95">
        <v>0.15</v>
      </c>
      <c r="F33" s="75" t="s">
        <v>168</v>
      </c>
      <c r="G33" s="74" t="s">
        <v>151</v>
      </c>
    </row>
    <row r="34" spans="1:7" ht="12.75">
      <c r="A34" s="2"/>
      <c r="B34" s="82" t="s">
        <v>122</v>
      </c>
      <c r="C34" s="82"/>
      <c r="D34" s="79"/>
      <c r="E34" s="95"/>
      <c r="F34" s="96"/>
      <c r="G34" s="88"/>
    </row>
    <row r="35" spans="1:7" ht="12.75">
      <c r="A35" s="2"/>
      <c r="B35" s="82" t="s">
        <v>123</v>
      </c>
      <c r="C35" s="82"/>
      <c r="D35" s="79" t="s">
        <v>9</v>
      </c>
      <c r="E35" s="97">
        <v>3.3</v>
      </c>
      <c r="F35" s="79" t="s">
        <v>148</v>
      </c>
      <c r="G35" s="79" t="s">
        <v>151</v>
      </c>
    </row>
    <row r="36" spans="1:7" ht="12.75">
      <c r="A36" s="2"/>
      <c r="B36" s="82" t="s">
        <v>124</v>
      </c>
      <c r="C36" s="82"/>
      <c r="D36" s="79"/>
      <c r="E36" s="95"/>
      <c r="F36" s="79"/>
      <c r="G36" s="79"/>
    </row>
    <row r="37" spans="1:7" ht="26.25">
      <c r="A37" s="2"/>
      <c r="B37" s="82" t="s">
        <v>125</v>
      </c>
      <c r="C37" s="82"/>
      <c r="D37" s="79" t="s">
        <v>9</v>
      </c>
      <c r="E37" s="97">
        <v>0.11</v>
      </c>
      <c r="F37" s="75" t="s">
        <v>165</v>
      </c>
      <c r="G37" s="81" t="s">
        <v>152</v>
      </c>
    </row>
    <row r="38" spans="1:7" ht="12.75">
      <c r="A38" s="2"/>
      <c r="B38" s="82" t="s">
        <v>126</v>
      </c>
      <c r="C38" s="82"/>
      <c r="D38" s="79"/>
      <c r="E38" s="95"/>
      <c r="F38" s="87"/>
      <c r="G38" s="88"/>
    </row>
    <row r="39" spans="1:7" ht="26.25">
      <c r="A39" s="2"/>
      <c r="B39" s="82" t="s">
        <v>127</v>
      </c>
      <c r="C39" s="82"/>
      <c r="D39" s="79" t="s">
        <v>9</v>
      </c>
      <c r="E39" s="97">
        <v>3.1</v>
      </c>
      <c r="F39" s="79" t="s">
        <v>150</v>
      </c>
      <c r="G39" s="81" t="s">
        <v>152</v>
      </c>
    </row>
    <row r="40" spans="1:7" ht="12.75">
      <c r="A40" s="2"/>
      <c r="B40" s="82" t="s">
        <v>128</v>
      </c>
      <c r="C40" s="82"/>
      <c r="D40" s="79"/>
      <c r="E40" s="95"/>
      <c r="F40" s="88"/>
      <c r="G40" s="88"/>
    </row>
    <row r="41" spans="1:7" ht="26.25">
      <c r="A41" s="2"/>
      <c r="B41" s="82" t="s">
        <v>129</v>
      </c>
      <c r="C41" s="82"/>
      <c r="D41" s="79" t="s">
        <v>9</v>
      </c>
      <c r="E41" s="97">
        <v>3.06</v>
      </c>
      <c r="F41" s="79" t="s">
        <v>150</v>
      </c>
      <c r="G41" s="81" t="s">
        <v>152</v>
      </c>
    </row>
    <row r="42" spans="1:7" ht="12.75">
      <c r="A42" s="2"/>
      <c r="B42" s="82" t="s">
        <v>130</v>
      </c>
      <c r="C42" s="82"/>
      <c r="D42" s="79"/>
      <c r="E42" s="95"/>
      <c r="F42" s="87"/>
      <c r="G42" s="88"/>
    </row>
    <row r="43" spans="1:7" ht="12.75">
      <c r="A43" s="2"/>
      <c r="B43" s="82" t="s">
        <v>131</v>
      </c>
      <c r="C43" s="82"/>
      <c r="D43" s="79" t="s">
        <v>9</v>
      </c>
      <c r="E43" s="97">
        <v>0.2</v>
      </c>
      <c r="F43" s="89" t="s">
        <v>166</v>
      </c>
      <c r="G43" s="79" t="s">
        <v>151</v>
      </c>
    </row>
    <row r="44" spans="1:7" ht="12.75">
      <c r="A44" s="2"/>
      <c r="B44" s="82" t="s">
        <v>132</v>
      </c>
      <c r="C44" s="82"/>
      <c r="D44" s="79"/>
      <c r="E44" s="95"/>
      <c r="F44" s="89"/>
      <c r="G44" s="87"/>
    </row>
    <row r="45" spans="1:7" ht="26.25">
      <c r="A45" s="2"/>
      <c r="B45" s="82" t="s">
        <v>133</v>
      </c>
      <c r="C45" s="82"/>
      <c r="D45" s="79" t="s">
        <v>9</v>
      </c>
      <c r="E45" s="80">
        <v>0.18</v>
      </c>
      <c r="F45" s="88" t="s">
        <v>152</v>
      </c>
      <c r="G45" s="88" t="s">
        <v>152</v>
      </c>
    </row>
    <row r="46" spans="1:7" ht="12.75">
      <c r="A46" s="2"/>
      <c r="B46" s="82" t="s">
        <v>160</v>
      </c>
      <c r="C46" s="82"/>
      <c r="D46" s="79"/>
      <c r="E46" s="80"/>
      <c r="F46" s="88"/>
      <c r="G46" s="88"/>
    </row>
    <row r="47" spans="1:7" ht="12.75">
      <c r="A47" s="2"/>
      <c r="B47" s="82" t="s">
        <v>161</v>
      </c>
      <c r="C47" s="82"/>
      <c r="D47" s="79" t="s">
        <v>9</v>
      </c>
      <c r="E47" s="80">
        <v>0.58</v>
      </c>
      <c r="F47" s="89" t="s">
        <v>162</v>
      </c>
      <c r="G47" s="79" t="s">
        <v>151</v>
      </c>
    </row>
    <row r="48" spans="1:7" ht="12.75">
      <c r="A48" s="2"/>
      <c r="B48" s="82"/>
      <c r="C48" s="82"/>
      <c r="D48" s="79"/>
      <c r="E48" s="80"/>
      <c r="F48" s="89"/>
      <c r="G48" s="89"/>
    </row>
    <row r="49" spans="1:7" ht="12.75">
      <c r="A49" s="5" t="s">
        <v>101</v>
      </c>
      <c r="B49" s="90"/>
      <c r="C49" s="90"/>
      <c r="D49" s="91" t="s">
        <v>9</v>
      </c>
      <c r="E49" s="92">
        <f>E52+E57+E59+E60+E61</f>
        <v>8.16812</v>
      </c>
      <c r="F49" s="89"/>
      <c r="G49" s="89"/>
    </row>
    <row r="50" spans="1:7" ht="12.75">
      <c r="A50" s="5"/>
      <c r="B50" s="90" t="s">
        <v>8</v>
      </c>
      <c r="C50" s="90"/>
      <c r="D50" s="91"/>
      <c r="E50" s="92"/>
      <c r="F50" s="89"/>
      <c r="G50" s="89"/>
    </row>
    <row r="51" spans="1:7" ht="12.75">
      <c r="A51" s="2"/>
      <c r="B51" s="90" t="s">
        <v>113</v>
      </c>
      <c r="C51" s="82"/>
      <c r="D51" s="79"/>
      <c r="E51" s="83"/>
      <c r="F51" s="89"/>
      <c r="G51" s="89"/>
    </row>
    <row r="52" spans="1:7" ht="12.75">
      <c r="A52" s="2"/>
      <c r="B52" s="90" t="s">
        <v>82</v>
      </c>
      <c r="C52" s="82"/>
      <c r="D52" s="91" t="s">
        <v>9</v>
      </c>
      <c r="E52" s="92">
        <f>E53+E56+E58+E54+E55</f>
        <v>5.06</v>
      </c>
      <c r="F52" s="89"/>
      <c r="G52" s="89"/>
    </row>
    <row r="53" spans="1:7" ht="12.75">
      <c r="A53" s="2"/>
      <c r="B53" s="86" t="s">
        <v>97</v>
      </c>
      <c r="C53" s="82"/>
      <c r="D53" s="79" t="s">
        <v>9</v>
      </c>
      <c r="E53" s="83">
        <v>1.16</v>
      </c>
      <c r="F53" s="88" t="s">
        <v>153</v>
      </c>
      <c r="G53" s="88" t="s">
        <v>149</v>
      </c>
    </row>
    <row r="54" spans="1:7" ht="12.75">
      <c r="A54" s="2"/>
      <c r="B54" s="86" t="s">
        <v>78</v>
      </c>
      <c r="C54" s="82"/>
      <c r="D54" s="79" t="s">
        <v>9</v>
      </c>
      <c r="E54" s="80">
        <v>0.95</v>
      </c>
      <c r="F54" s="88" t="s">
        <v>153</v>
      </c>
      <c r="G54" s="89" t="s">
        <v>155</v>
      </c>
    </row>
    <row r="55" spans="1:7" ht="12.75">
      <c r="A55" s="2"/>
      <c r="B55" s="86" t="s">
        <v>79</v>
      </c>
      <c r="C55" s="82"/>
      <c r="D55" s="79" t="s">
        <v>9</v>
      </c>
      <c r="E55" s="83">
        <v>0.21</v>
      </c>
      <c r="F55" s="88" t="s">
        <v>153</v>
      </c>
      <c r="G55" s="89" t="s">
        <v>154</v>
      </c>
    </row>
    <row r="56" spans="1:7" ht="12.75">
      <c r="A56" s="2"/>
      <c r="B56" s="86" t="s">
        <v>80</v>
      </c>
      <c r="C56" s="82"/>
      <c r="D56" s="79" t="s">
        <v>9</v>
      </c>
      <c r="E56" s="83">
        <v>1.98</v>
      </c>
      <c r="F56" s="79" t="s">
        <v>150</v>
      </c>
      <c r="G56" s="79" t="s">
        <v>150</v>
      </c>
    </row>
    <row r="57" spans="1:7" ht="26.25">
      <c r="A57" s="2"/>
      <c r="B57" s="82" t="s">
        <v>19</v>
      </c>
      <c r="C57" s="82"/>
      <c r="D57" s="79" t="s">
        <v>9</v>
      </c>
      <c r="E57" s="80">
        <v>0.3</v>
      </c>
      <c r="F57" s="88" t="s">
        <v>153</v>
      </c>
      <c r="G57" s="74" t="s">
        <v>152</v>
      </c>
    </row>
    <row r="58" spans="1:7" ht="12.75">
      <c r="A58" s="2"/>
      <c r="B58" s="86" t="s">
        <v>96</v>
      </c>
      <c r="C58" s="82"/>
      <c r="D58" s="79" t="s">
        <v>9</v>
      </c>
      <c r="E58" s="80">
        <v>0.76</v>
      </c>
      <c r="F58" s="88" t="s">
        <v>153</v>
      </c>
      <c r="G58" s="88" t="s">
        <v>149</v>
      </c>
    </row>
    <row r="59" spans="1:7" ht="26.25">
      <c r="A59" s="2"/>
      <c r="B59" s="82" t="s">
        <v>19</v>
      </c>
      <c r="C59" s="82"/>
      <c r="D59" s="79" t="s">
        <v>9</v>
      </c>
      <c r="E59" s="80">
        <v>0.22</v>
      </c>
      <c r="F59" s="88" t="s">
        <v>153</v>
      </c>
      <c r="G59" s="74" t="s">
        <v>152</v>
      </c>
    </row>
    <row r="60" spans="1:7" ht="12.75">
      <c r="A60" s="2"/>
      <c r="B60" s="82" t="s">
        <v>140</v>
      </c>
      <c r="C60" s="82"/>
      <c r="D60" s="79" t="s">
        <v>9</v>
      </c>
      <c r="E60" s="80">
        <f>E52*30.2/100</f>
        <v>1.52812</v>
      </c>
      <c r="F60" s="88" t="s">
        <v>153</v>
      </c>
      <c r="G60" s="88" t="s">
        <v>149</v>
      </c>
    </row>
    <row r="61" spans="1:7" ht="26.25">
      <c r="A61" s="2"/>
      <c r="B61" s="82" t="s">
        <v>117</v>
      </c>
      <c r="C61" s="82"/>
      <c r="D61" s="79" t="s">
        <v>9</v>
      </c>
      <c r="E61" s="80">
        <v>1.06</v>
      </c>
      <c r="F61" s="88" t="s">
        <v>152</v>
      </c>
      <c r="G61" s="100" t="s">
        <v>156</v>
      </c>
    </row>
    <row r="62" spans="1:7" ht="12.75">
      <c r="A62" s="5"/>
      <c r="B62" s="90"/>
      <c r="C62" s="90"/>
      <c r="D62" s="91"/>
      <c r="E62" s="91"/>
      <c r="F62" s="89"/>
      <c r="G62" s="89"/>
    </row>
    <row r="63" spans="1:7" ht="12.75">
      <c r="A63" s="5" t="s">
        <v>100</v>
      </c>
      <c r="B63" s="90"/>
      <c r="C63" s="90"/>
      <c r="D63" s="91" t="s">
        <v>9</v>
      </c>
      <c r="E63" s="91">
        <v>0.06</v>
      </c>
      <c r="F63" s="89"/>
      <c r="G63" s="89"/>
    </row>
    <row r="64" spans="1:7" ht="12.75">
      <c r="A64" s="2"/>
      <c r="B64" s="82"/>
      <c r="C64" s="82"/>
      <c r="D64" s="91"/>
      <c r="E64" s="83"/>
      <c r="F64" s="89"/>
      <c r="G64" s="89"/>
    </row>
    <row r="65" spans="1:7" ht="12.75">
      <c r="A65" s="5" t="s">
        <v>99</v>
      </c>
      <c r="B65" s="90"/>
      <c r="C65" s="90"/>
      <c r="D65" s="91" t="s">
        <v>9</v>
      </c>
      <c r="E65" s="92">
        <f>E67+E68+E69+E74</f>
        <v>1.2111999999999998</v>
      </c>
      <c r="F65" s="89"/>
      <c r="G65" s="89"/>
    </row>
    <row r="66" spans="1:7" ht="12.75">
      <c r="A66" s="5"/>
      <c r="B66" s="90" t="s">
        <v>8</v>
      </c>
      <c r="C66" s="90"/>
      <c r="D66" s="79"/>
      <c r="E66" s="92"/>
      <c r="F66" s="98"/>
      <c r="G66" s="82"/>
    </row>
    <row r="67" spans="1:7" ht="12.75">
      <c r="A67" s="6" t="s">
        <v>52</v>
      </c>
      <c r="B67" s="82" t="s">
        <v>114</v>
      </c>
      <c r="C67" s="82"/>
      <c r="D67" s="79" t="s">
        <v>9</v>
      </c>
      <c r="E67" s="80">
        <v>0.6</v>
      </c>
      <c r="F67" s="88"/>
      <c r="G67" s="88"/>
    </row>
    <row r="68" spans="1:7" ht="12.75">
      <c r="A68" s="6" t="s">
        <v>53</v>
      </c>
      <c r="B68" s="82" t="s">
        <v>140</v>
      </c>
      <c r="C68" s="82"/>
      <c r="D68" s="79" t="s">
        <v>9</v>
      </c>
      <c r="E68" s="80">
        <f>E67*30.2/100</f>
        <v>0.18119999999999997</v>
      </c>
      <c r="F68" s="88"/>
      <c r="G68" s="88"/>
    </row>
    <row r="69" spans="1:7" ht="12.75">
      <c r="A69" s="6"/>
      <c r="B69" s="82" t="s">
        <v>20</v>
      </c>
      <c r="C69" s="82"/>
      <c r="D69" s="99" t="s">
        <v>9</v>
      </c>
      <c r="E69" s="80">
        <v>0.25</v>
      </c>
      <c r="F69" s="88"/>
      <c r="G69" s="88"/>
    </row>
    <row r="70" spans="1:7" ht="12.75">
      <c r="A70" s="6" t="s">
        <v>54</v>
      </c>
      <c r="B70" s="86" t="s">
        <v>21</v>
      </c>
      <c r="C70" s="82"/>
      <c r="D70" s="91"/>
      <c r="E70" s="82"/>
      <c r="F70" s="89"/>
      <c r="G70" s="89"/>
    </row>
    <row r="71" spans="1:7" ht="12.75">
      <c r="A71" s="6"/>
      <c r="B71" s="86" t="s">
        <v>22</v>
      </c>
      <c r="C71" s="82"/>
      <c r="D71" s="79"/>
      <c r="E71" s="83"/>
      <c r="F71" s="89"/>
      <c r="G71" s="89"/>
    </row>
    <row r="72" spans="1:7" ht="12.75">
      <c r="A72" s="6"/>
      <c r="B72" s="26" t="s">
        <v>23</v>
      </c>
      <c r="C72" s="2"/>
      <c r="D72" s="8"/>
      <c r="E72" s="6"/>
      <c r="F72" s="67"/>
      <c r="G72" s="67"/>
    </row>
    <row r="73" spans="1:7" ht="12.75">
      <c r="A73" s="6"/>
      <c r="B73" s="26" t="s">
        <v>144</v>
      </c>
      <c r="C73" s="2"/>
      <c r="D73" s="8"/>
      <c r="E73" s="8"/>
      <c r="F73" s="67"/>
      <c r="G73" s="67"/>
    </row>
    <row r="74" spans="1:7" ht="12.75">
      <c r="A74" s="6" t="s">
        <v>55</v>
      </c>
      <c r="B74" s="2" t="s">
        <v>51</v>
      </c>
      <c r="C74" s="2"/>
      <c r="D74" s="8" t="s">
        <v>9</v>
      </c>
      <c r="E74" s="56">
        <f>E76+E77</f>
        <v>0.18</v>
      </c>
      <c r="F74" s="66"/>
      <c r="G74" s="66"/>
    </row>
    <row r="75" spans="1:7" ht="12.75">
      <c r="A75" s="2"/>
      <c r="B75" s="2" t="s">
        <v>8</v>
      </c>
      <c r="C75" s="2"/>
      <c r="D75" s="8"/>
      <c r="E75" s="6"/>
      <c r="F75" s="67"/>
      <c r="G75" s="67"/>
    </row>
    <row r="76" spans="1:7" ht="12.75">
      <c r="A76" s="2"/>
      <c r="B76" s="26" t="s">
        <v>83</v>
      </c>
      <c r="C76" s="2"/>
      <c r="D76" s="3"/>
      <c r="E76" s="9">
        <v>0.1</v>
      </c>
      <c r="F76" s="66"/>
      <c r="G76" s="66"/>
    </row>
    <row r="77" spans="1:7" ht="12.75">
      <c r="A77" s="2"/>
      <c r="B77" s="26" t="s">
        <v>84</v>
      </c>
      <c r="C77" s="2"/>
      <c r="D77" s="3"/>
      <c r="E77" s="6">
        <v>0.08</v>
      </c>
      <c r="F77" s="66"/>
      <c r="G77" s="66"/>
    </row>
    <row r="78" spans="1:7" ht="12.75">
      <c r="A78" s="61" t="s">
        <v>98</v>
      </c>
      <c r="B78" s="5" t="s">
        <v>35</v>
      </c>
      <c r="C78" s="5"/>
      <c r="D78" s="3" t="s">
        <v>9</v>
      </c>
      <c r="E78" s="3">
        <f>E80+E81+E82</f>
        <v>0.81</v>
      </c>
      <c r="F78" s="67"/>
      <c r="G78" s="67"/>
    </row>
    <row r="79" spans="1:7" ht="12.75">
      <c r="A79" s="2"/>
      <c r="B79" s="2" t="s">
        <v>8</v>
      </c>
      <c r="C79" s="2"/>
      <c r="D79" s="8"/>
      <c r="E79" s="6"/>
      <c r="F79" s="67"/>
      <c r="G79" s="67"/>
    </row>
    <row r="80" spans="1:7" ht="12.75">
      <c r="A80" s="2"/>
      <c r="B80" s="26" t="s">
        <v>85</v>
      </c>
      <c r="C80" s="2"/>
      <c r="D80" s="8" t="s">
        <v>9</v>
      </c>
      <c r="E80" s="9">
        <v>0.5</v>
      </c>
      <c r="F80" s="66"/>
      <c r="G80" s="66"/>
    </row>
    <row r="81" spans="1:7" ht="12.75">
      <c r="A81" s="2"/>
      <c r="B81" s="26" t="s">
        <v>86</v>
      </c>
      <c r="C81" s="2"/>
      <c r="D81" s="8" t="s">
        <v>9</v>
      </c>
      <c r="E81" s="6">
        <v>0.06</v>
      </c>
      <c r="F81" s="66"/>
      <c r="G81" s="66"/>
    </row>
    <row r="82" spans="1:7" ht="12.75">
      <c r="A82" s="2"/>
      <c r="B82" s="26" t="s">
        <v>87</v>
      </c>
      <c r="C82" s="2"/>
      <c r="D82" s="3" t="s">
        <v>9</v>
      </c>
      <c r="E82" s="6">
        <v>0.25</v>
      </c>
      <c r="F82" s="66"/>
      <c r="G82" s="66"/>
    </row>
    <row r="83" spans="1:7" ht="12.75">
      <c r="A83" s="2"/>
      <c r="B83" s="26"/>
      <c r="C83" s="2"/>
      <c r="D83" s="3"/>
      <c r="E83" s="6"/>
      <c r="F83" s="66"/>
      <c r="G83" s="66"/>
    </row>
    <row r="84" spans="1:7" ht="12.75">
      <c r="A84" s="3">
        <v>2.7</v>
      </c>
      <c r="B84" s="5" t="s">
        <v>89</v>
      </c>
      <c r="C84" s="2"/>
      <c r="D84" s="3" t="s">
        <v>9</v>
      </c>
      <c r="E84" s="7">
        <f>E86+E87+E88+E89</f>
        <v>2.0822000000000003</v>
      </c>
      <c r="F84" s="66"/>
      <c r="G84" s="66"/>
    </row>
    <row r="85" spans="1:7" ht="12.75">
      <c r="A85" s="2"/>
      <c r="B85" s="59" t="s">
        <v>8</v>
      </c>
      <c r="C85" s="60"/>
      <c r="D85" s="3"/>
      <c r="E85" s="6"/>
      <c r="F85" s="67"/>
      <c r="G85" s="67"/>
    </row>
    <row r="86" spans="1:7" ht="12.75">
      <c r="A86" s="2"/>
      <c r="B86" s="59" t="s">
        <v>115</v>
      </c>
      <c r="C86" s="60"/>
      <c r="D86" s="8" t="s">
        <v>9</v>
      </c>
      <c r="E86" s="9">
        <v>1.1</v>
      </c>
      <c r="F86" s="66"/>
      <c r="G86" s="66"/>
    </row>
    <row r="87" spans="1:7" ht="12.75">
      <c r="A87" s="2"/>
      <c r="B87" s="59" t="s">
        <v>140</v>
      </c>
      <c r="C87" s="60"/>
      <c r="D87" s="8" t="s">
        <v>9</v>
      </c>
      <c r="E87" s="9">
        <f>E86*30.2/100</f>
        <v>0.3322</v>
      </c>
      <c r="F87" s="66"/>
      <c r="G87" s="66"/>
    </row>
    <row r="88" spans="1:7" ht="12.75">
      <c r="A88" s="2"/>
      <c r="B88" s="59" t="s">
        <v>90</v>
      </c>
      <c r="C88" s="60"/>
      <c r="D88" s="8" t="s">
        <v>9</v>
      </c>
      <c r="E88" s="6">
        <v>0.15</v>
      </c>
      <c r="F88" s="66"/>
      <c r="G88" s="66"/>
    </row>
    <row r="89" spans="1:7" ht="12.75">
      <c r="A89" s="2"/>
      <c r="B89" s="59" t="s">
        <v>91</v>
      </c>
      <c r="C89" s="60"/>
      <c r="D89" s="8" t="s">
        <v>9</v>
      </c>
      <c r="E89" s="9">
        <v>0.5</v>
      </c>
      <c r="F89" s="66"/>
      <c r="G89" s="66"/>
    </row>
    <row r="90" spans="1:7" ht="12.75">
      <c r="A90" s="2"/>
      <c r="B90" s="26"/>
      <c r="C90" s="2"/>
      <c r="D90" s="3"/>
      <c r="E90" s="6"/>
      <c r="F90" s="66"/>
      <c r="G90" s="66"/>
    </row>
    <row r="91" spans="1:7" ht="12.75">
      <c r="A91" s="2"/>
      <c r="B91" s="2"/>
      <c r="C91" s="2"/>
      <c r="D91" s="3"/>
      <c r="E91" s="6"/>
      <c r="F91" s="66"/>
      <c r="G91" s="66"/>
    </row>
    <row r="92" spans="1:7" ht="12.75">
      <c r="A92" s="5" t="s">
        <v>103</v>
      </c>
      <c r="B92" s="5"/>
      <c r="C92" s="5"/>
      <c r="D92" s="3" t="s">
        <v>9</v>
      </c>
      <c r="E92" s="3">
        <v>0.01</v>
      </c>
      <c r="F92" s="67"/>
      <c r="G92" s="67"/>
    </row>
    <row r="93" spans="1:7" ht="12.75">
      <c r="A93" s="2"/>
      <c r="B93" s="2" t="s">
        <v>8</v>
      </c>
      <c r="C93" s="2"/>
      <c r="D93" s="8"/>
      <c r="E93" s="6"/>
      <c r="F93" s="67"/>
      <c r="G93" s="67"/>
    </row>
    <row r="94" spans="1:7" ht="12.75">
      <c r="A94" s="2"/>
      <c r="B94" s="26" t="s">
        <v>88</v>
      </c>
      <c r="C94" s="2"/>
      <c r="D94" s="8" t="s">
        <v>9</v>
      </c>
      <c r="E94" s="6">
        <v>0.01</v>
      </c>
      <c r="F94" s="73"/>
      <c r="G94" s="67"/>
    </row>
    <row r="95" spans="1:7" ht="12.75">
      <c r="A95" s="2"/>
      <c r="B95" s="2"/>
      <c r="C95" s="2"/>
      <c r="D95" s="3"/>
      <c r="E95" s="6"/>
      <c r="F95" s="73"/>
      <c r="G95" s="67"/>
    </row>
    <row r="96" spans="1:7" ht="12.75">
      <c r="A96" s="5" t="s">
        <v>30</v>
      </c>
      <c r="B96" s="5"/>
      <c r="C96" s="5"/>
      <c r="D96" s="3" t="s">
        <v>9</v>
      </c>
      <c r="E96" s="7">
        <f>E14+E30+E49+E63+E65+E78+E92+E84</f>
        <v>30.09474</v>
      </c>
      <c r="F96" s="2"/>
      <c r="G96" s="2"/>
    </row>
    <row r="97" spans="1:7" ht="12.75">
      <c r="A97" s="5" t="s">
        <v>31</v>
      </c>
      <c r="B97" s="5"/>
      <c r="C97" s="5"/>
      <c r="D97" s="3" t="s">
        <v>9</v>
      </c>
      <c r="E97" s="3">
        <v>5.42</v>
      </c>
      <c r="F97" s="2"/>
      <c r="G97" s="2"/>
    </row>
    <row r="98" spans="1:7" ht="12.75">
      <c r="A98" s="142" t="s">
        <v>32</v>
      </c>
      <c r="B98" s="142"/>
      <c r="C98" s="5"/>
      <c r="D98" s="3" t="s">
        <v>9</v>
      </c>
      <c r="E98" s="7">
        <f>E96+E97</f>
        <v>35.51474</v>
      </c>
      <c r="F98" s="2"/>
      <c r="G98" s="2"/>
    </row>
    <row r="99" spans="1:5" ht="12.75">
      <c r="A99" s="10"/>
      <c r="B99" s="10"/>
      <c r="C99" s="11"/>
      <c r="D99" s="1"/>
      <c r="E99" s="12"/>
    </row>
    <row r="100" spans="1:5" ht="12.75">
      <c r="A100" s="10"/>
      <c r="B100" s="10"/>
      <c r="C100" s="11"/>
      <c r="D100" s="1"/>
      <c r="E100" s="12"/>
    </row>
    <row r="101" spans="1:5" ht="12.75">
      <c r="A101" s="10"/>
      <c r="B101" s="10"/>
      <c r="C101" s="11"/>
      <c r="D101" s="1"/>
      <c r="E101" s="12"/>
    </row>
    <row r="102" spans="1:5" ht="12.75">
      <c r="A102" s="10"/>
      <c r="B102" s="13" t="s">
        <v>39</v>
      </c>
      <c r="C102" s="11"/>
      <c r="D102" s="1"/>
      <c r="E102" s="12"/>
    </row>
    <row r="103" spans="1:5" ht="12.75">
      <c r="A103" s="10"/>
      <c r="B103" s="10"/>
      <c r="C103" s="11"/>
      <c r="D103" s="1"/>
      <c r="E103" s="12"/>
    </row>
    <row r="104" spans="1:5" ht="12.75">
      <c r="A104" s="10"/>
      <c r="B104" s="13"/>
      <c r="C104" s="11"/>
      <c r="D104" s="1"/>
      <c r="E104" s="12"/>
    </row>
    <row r="105" spans="1:5" ht="12.75">
      <c r="A105" s="10"/>
      <c r="B105" s="10"/>
      <c r="C105" s="11"/>
      <c r="D105" s="1"/>
      <c r="E105" s="12"/>
    </row>
    <row r="106" spans="1:5" ht="12.75">
      <c r="A106" s="10"/>
      <c r="B106" s="141"/>
      <c r="C106" s="141"/>
      <c r="D106" s="1"/>
      <c r="E106" s="12"/>
    </row>
    <row r="107" spans="1:5" ht="12.75">
      <c r="A107" s="10"/>
      <c r="B107" s="10"/>
      <c r="C107" s="11"/>
      <c r="D107" s="1"/>
      <c r="E107" s="12"/>
    </row>
    <row r="108" spans="1:5" ht="12.75">
      <c r="A108" s="10"/>
      <c r="B108" s="10"/>
      <c r="C108" s="11"/>
      <c r="D108" s="1"/>
      <c r="E108" s="12"/>
    </row>
    <row r="109" spans="1:5" ht="12.75">
      <c r="A109" s="10"/>
      <c r="B109" s="10"/>
      <c r="C109" s="11"/>
      <c r="D109" s="1"/>
      <c r="E109" s="12"/>
    </row>
    <row r="110" spans="1:5" ht="12.75">
      <c r="A110" s="10"/>
      <c r="B110" s="10"/>
      <c r="C110" s="11"/>
      <c r="D110" s="1"/>
      <c r="E110" s="12"/>
    </row>
    <row r="111" spans="1:5" ht="12.75">
      <c r="A111" s="10"/>
      <c r="B111" s="10"/>
      <c r="C111" s="11"/>
      <c r="D111" s="1"/>
      <c r="E111" s="12"/>
    </row>
  </sheetData>
  <mergeCells count="6">
    <mergeCell ref="B106:C106"/>
    <mergeCell ref="A98:B98"/>
    <mergeCell ref="A4:B4"/>
    <mergeCell ref="A1:G1"/>
    <mergeCell ref="A2:G2"/>
    <mergeCell ref="A3:G3"/>
  </mergeCells>
  <printOptions/>
  <pageMargins left="0.75" right="0.18" top="0.38" bottom="0.55" header="0.26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F61" sqref="F61"/>
    </sheetView>
  </sheetViews>
  <sheetFormatPr defaultColWidth="9.140625" defaultRowHeight="12.75"/>
  <cols>
    <col min="1" max="1" width="5.140625" style="0" customWidth="1"/>
    <col min="2" max="2" width="21.8515625" style="0" customWidth="1"/>
    <col min="4" max="4" width="42.00390625" style="0" customWidth="1"/>
    <col min="6" max="6" width="11.28125" style="0" customWidth="1"/>
    <col min="7" max="7" width="15.28125" style="0" customWidth="1"/>
    <col min="8" max="8" width="14.8515625" style="0" customWidth="1"/>
  </cols>
  <sheetData>
    <row r="1" spans="1:8" ht="12.75">
      <c r="A1" s="144" t="s">
        <v>33</v>
      </c>
      <c r="B1" s="145"/>
      <c r="C1" s="145"/>
      <c r="D1" s="145"/>
      <c r="E1" s="145"/>
      <c r="F1" s="145"/>
      <c r="G1" s="145"/>
      <c r="H1" s="145"/>
    </row>
    <row r="2" spans="1:8" ht="12.75">
      <c r="A2" s="133" t="s">
        <v>1</v>
      </c>
      <c r="B2" s="134"/>
      <c r="C2" s="134"/>
      <c r="D2" s="134"/>
      <c r="E2" s="134"/>
      <c r="F2" s="134"/>
      <c r="G2" s="134"/>
      <c r="H2" s="149"/>
    </row>
    <row r="3" spans="1:8" ht="12.75">
      <c r="A3" s="150" t="s">
        <v>139</v>
      </c>
      <c r="B3" s="151"/>
      <c r="C3" s="151"/>
      <c r="D3" s="151"/>
      <c r="E3" s="151"/>
      <c r="F3" s="151"/>
      <c r="G3" s="151"/>
      <c r="H3" s="152"/>
    </row>
    <row r="4" spans="1:8" ht="39">
      <c r="A4" s="21"/>
      <c r="B4" s="156" t="s">
        <v>2</v>
      </c>
      <c r="C4" s="157"/>
      <c r="D4" s="158"/>
      <c r="E4" s="22" t="s">
        <v>3</v>
      </c>
      <c r="F4" s="4" t="s">
        <v>34</v>
      </c>
      <c r="G4" s="77" t="s">
        <v>146</v>
      </c>
      <c r="H4" s="77" t="s">
        <v>147</v>
      </c>
    </row>
    <row r="5" spans="1:8" ht="12.75">
      <c r="A5" s="31"/>
      <c r="B5" s="46"/>
      <c r="C5" s="47"/>
      <c r="D5" s="48"/>
      <c r="E5" s="51"/>
      <c r="F5" s="2"/>
      <c r="G5" s="72"/>
      <c r="H5" s="72"/>
    </row>
    <row r="6" spans="1:8" ht="12.75">
      <c r="A6" s="32"/>
      <c r="B6" s="32"/>
      <c r="C6" s="42"/>
      <c r="D6" s="36"/>
      <c r="E6" s="51"/>
      <c r="F6" s="2"/>
      <c r="G6" s="72"/>
      <c r="H6" s="72"/>
    </row>
    <row r="7" spans="1:8" ht="12.75">
      <c r="A7" s="137" t="s">
        <v>58</v>
      </c>
      <c r="B7" s="159"/>
      <c r="C7" s="159"/>
      <c r="D7" s="138"/>
      <c r="E7" s="51"/>
      <c r="F7" s="2"/>
      <c r="G7" s="72"/>
      <c r="H7" s="72"/>
    </row>
    <row r="8" spans="1:8" ht="12.75">
      <c r="A8" s="32"/>
      <c r="B8" s="31"/>
      <c r="C8" s="49"/>
      <c r="D8" s="50"/>
      <c r="E8" s="51"/>
      <c r="F8" s="2"/>
      <c r="G8" s="72"/>
      <c r="H8" s="72"/>
    </row>
    <row r="9" spans="1:8" ht="12.75">
      <c r="A9" s="38" t="s">
        <v>57</v>
      </c>
      <c r="B9" s="45"/>
      <c r="C9" s="45"/>
      <c r="D9" s="45"/>
      <c r="E9" s="6" t="s">
        <v>5</v>
      </c>
      <c r="F9" s="6">
        <v>14468.5</v>
      </c>
      <c r="G9" s="72"/>
      <c r="H9" s="72"/>
    </row>
    <row r="10" spans="1:8" ht="12.75">
      <c r="A10" s="46" t="s">
        <v>44</v>
      </c>
      <c r="B10" s="47"/>
      <c r="C10" s="47"/>
      <c r="D10" s="48"/>
      <c r="E10" s="51" t="s">
        <v>5</v>
      </c>
      <c r="F10" s="6">
        <v>502.3</v>
      </c>
      <c r="G10" s="72"/>
      <c r="H10" s="72"/>
    </row>
    <row r="11" spans="1:8" ht="12.75">
      <c r="A11" s="137" t="s">
        <v>59</v>
      </c>
      <c r="B11" s="159"/>
      <c r="C11" s="159"/>
      <c r="D11" s="138"/>
      <c r="E11" s="51"/>
      <c r="F11" s="6"/>
      <c r="G11" s="72"/>
      <c r="H11" s="72"/>
    </row>
    <row r="12" spans="1:8" ht="12.75">
      <c r="A12" s="53" t="s">
        <v>6</v>
      </c>
      <c r="B12" s="53"/>
      <c r="C12" s="45"/>
      <c r="D12" s="45"/>
      <c r="E12" s="29" t="s">
        <v>9</v>
      </c>
      <c r="F12" s="30">
        <f>F97</f>
        <v>35.18864</v>
      </c>
      <c r="G12" s="72"/>
      <c r="H12" s="72"/>
    </row>
    <row r="13" spans="1:8" ht="12.75">
      <c r="A13" s="5"/>
      <c r="B13" s="33"/>
      <c r="C13" s="42"/>
      <c r="D13" s="36"/>
      <c r="E13" s="23"/>
      <c r="F13" s="43"/>
      <c r="G13" s="72"/>
      <c r="H13" s="72"/>
    </row>
    <row r="14" spans="1:8" ht="12.75">
      <c r="A14" s="37" t="s">
        <v>108</v>
      </c>
      <c r="B14" s="37"/>
      <c r="C14" s="37"/>
      <c r="D14" s="37"/>
      <c r="E14" s="39" t="s">
        <v>9</v>
      </c>
      <c r="F14" s="40">
        <f>F18+F28+F29+F30</f>
        <v>6.337119999999999</v>
      </c>
      <c r="G14" s="72"/>
      <c r="H14" s="72"/>
    </row>
    <row r="15" spans="1:8" ht="12.75">
      <c r="A15" s="5" t="s">
        <v>49</v>
      </c>
      <c r="B15" s="28"/>
      <c r="C15" s="28"/>
      <c r="D15" s="28"/>
      <c r="E15" s="6"/>
      <c r="F15" s="3"/>
      <c r="G15" s="72"/>
      <c r="H15" s="72"/>
    </row>
    <row r="16" spans="1:8" ht="12.75">
      <c r="A16" s="33"/>
      <c r="B16" s="34" t="s">
        <v>8</v>
      </c>
      <c r="C16" s="41"/>
      <c r="D16" s="16"/>
      <c r="E16" s="51"/>
      <c r="F16" s="3"/>
      <c r="G16" s="72"/>
      <c r="H16" s="72"/>
    </row>
    <row r="17" spans="1:8" ht="12.75">
      <c r="A17" s="2"/>
      <c r="B17" s="2" t="s">
        <v>110</v>
      </c>
      <c r="C17" s="45"/>
      <c r="D17" s="45"/>
      <c r="E17" s="3"/>
      <c r="F17" s="6"/>
      <c r="G17" s="72"/>
      <c r="H17" s="72"/>
    </row>
    <row r="18" spans="1:8" ht="12.75">
      <c r="A18" s="32"/>
      <c r="B18" s="101" t="s">
        <v>47</v>
      </c>
      <c r="C18" s="102"/>
      <c r="D18" s="103"/>
      <c r="E18" s="104" t="s">
        <v>9</v>
      </c>
      <c r="F18" s="92">
        <f>F20+F22+F24+F25+F26+F27</f>
        <v>4.56</v>
      </c>
      <c r="G18" s="79"/>
      <c r="H18" s="81"/>
    </row>
    <row r="19" spans="1:8" ht="12.75">
      <c r="A19" s="2"/>
      <c r="B19" s="105" t="s">
        <v>73</v>
      </c>
      <c r="C19" s="105"/>
      <c r="D19" s="105"/>
      <c r="E19" s="79" t="s">
        <v>5</v>
      </c>
      <c r="F19" s="83">
        <v>12099.4</v>
      </c>
      <c r="G19" s="79"/>
      <c r="H19" s="79"/>
    </row>
    <row r="20" spans="1:8" ht="12.75">
      <c r="A20" s="32"/>
      <c r="B20" s="106" t="s">
        <v>74</v>
      </c>
      <c r="C20" s="107"/>
      <c r="D20" s="108"/>
      <c r="E20" s="109" t="s">
        <v>9</v>
      </c>
      <c r="F20" s="83">
        <v>1.71</v>
      </c>
      <c r="G20" s="79" t="s">
        <v>148</v>
      </c>
      <c r="H20" s="81" t="s">
        <v>151</v>
      </c>
    </row>
    <row r="21" spans="1:8" ht="12.75">
      <c r="A21" s="2"/>
      <c r="B21" s="105" t="s">
        <v>75</v>
      </c>
      <c r="C21" s="105"/>
      <c r="D21" s="105"/>
      <c r="E21" s="79" t="s">
        <v>5</v>
      </c>
      <c r="F21" s="83">
        <v>3757</v>
      </c>
      <c r="G21" s="79"/>
      <c r="H21" s="79"/>
    </row>
    <row r="22" spans="1:8" ht="26.25">
      <c r="A22" s="32"/>
      <c r="B22" s="86" t="s">
        <v>163</v>
      </c>
      <c r="C22" s="107"/>
      <c r="D22" s="108"/>
      <c r="E22" s="109" t="s">
        <v>9</v>
      </c>
      <c r="F22" s="83">
        <v>0.03</v>
      </c>
      <c r="G22" s="89" t="s">
        <v>159</v>
      </c>
      <c r="H22" s="88" t="s">
        <v>152</v>
      </c>
    </row>
    <row r="23" spans="1:8" ht="12.75">
      <c r="A23" s="2"/>
      <c r="B23" s="105" t="s">
        <v>64</v>
      </c>
      <c r="C23" s="105"/>
      <c r="D23" s="105"/>
      <c r="E23" s="79" t="s">
        <v>5</v>
      </c>
      <c r="F23" s="83">
        <v>2283</v>
      </c>
      <c r="G23" s="79"/>
      <c r="H23" s="81"/>
    </row>
    <row r="24" spans="1:8" ht="12.75">
      <c r="A24" s="32"/>
      <c r="B24" s="106" t="s">
        <v>65</v>
      </c>
      <c r="C24" s="107"/>
      <c r="D24" s="108"/>
      <c r="E24" s="109" t="s">
        <v>9</v>
      </c>
      <c r="F24" s="80">
        <v>1.44</v>
      </c>
      <c r="G24" s="79" t="s">
        <v>148</v>
      </c>
      <c r="H24" s="81" t="s">
        <v>151</v>
      </c>
    </row>
    <row r="25" spans="1:8" ht="12.75">
      <c r="A25" s="2"/>
      <c r="B25" s="105" t="s">
        <v>81</v>
      </c>
      <c r="C25" s="105"/>
      <c r="D25" s="105"/>
      <c r="E25" s="79" t="s">
        <v>9</v>
      </c>
      <c r="F25" s="83">
        <v>0.78</v>
      </c>
      <c r="G25" s="79" t="s">
        <v>148</v>
      </c>
      <c r="H25" s="81" t="s">
        <v>151</v>
      </c>
    </row>
    <row r="26" spans="1:8" ht="12.75">
      <c r="A26" s="32"/>
      <c r="B26" s="110" t="s">
        <v>76</v>
      </c>
      <c r="C26" s="111"/>
      <c r="D26" s="112"/>
      <c r="E26" s="109" t="s">
        <v>9</v>
      </c>
      <c r="F26" s="83">
        <v>0.25</v>
      </c>
      <c r="G26" s="79" t="s">
        <v>164</v>
      </c>
      <c r="H26" s="88" t="s">
        <v>151</v>
      </c>
    </row>
    <row r="27" spans="1:8" ht="12.75">
      <c r="A27" s="32"/>
      <c r="B27" s="106" t="s">
        <v>77</v>
      </c>
      <c r="C27" s="107"/>
      <c r="D27" s="108"/>
      <c r="E27" s="109" t="s">
        <v>9</v>
      </c>
      <c r="F27" s="80">
        <v>0.35</v>
      </c>
      <c r="G27" s="79" t="s">
        <v>148</v>
      </c>
      <c r="H27" s="88" t="s">
        <v>151</v>
      </c>
    </row>
    <row r="28" spans="1:8" ht="12.75">
      <c r="A28" s="32"/>
      <c r="B28" s="101" t="s">
        <v>140</v>
      </c>
      <c r="C28" s="102"/>
      <c r="D28" s="103"/>
      <c r="E28" s="109" t="s">
        <v>9</v>
      </c>
      <c r="F28" s="80">
        <f>F18*30.2/100</f>
        <v>1.37712</v>
      </c>
      <c r="G28" s="84"/>
      <c r="H28" s="81"/>
    </row>
    <row r="29" spans="1:8" ht="26.25">
      <c r="A29" s="32"/>
      <c r="B29" s="101" t="s">
        <v>10</v>
      </c>
      <c r="C29" s="102"/>
      <c r="D29" s="103"/>
      <c r="E29" s="109" t="s">
        <v>9</v>
      </c>
      <c r="F29" s="80">
        <v>0.1</v>
      </c>
      <c r="G29" s="88" t="s">
        <v>153</v>
      </c>
      <c r="H29" s="74" t="s">
        <v>152</v>
      </c>
    </row>
    <row r="30" spans="1:8" ht="26.25">
      <c r="A30" s="32"/>
      <c r="B30" s="101" t="s">
        <v>11</v>
      </c>
      <c r="C30" s="102"/>
      <c r="D30" s="103"/>
      <c r="E30" s="109" t="s">
        <v>9</v>
      </c>
      <c r="F30" s="80">
        <v>0.3</v>
      </c>
      <c r="G30" s="84" t="s">
        <v>157</v>
      </c>
      <c r="H30" s="81" t="s">
        <v>152</v>
      </c>
    </row>
    <row r="31" spans="1:8" ht="12.75">
      <c r="A31" s="18" t="s">
        <v>134</v>
      </c>
      <c r="B31" s="90"/>
      <c r="C31" s="113"/>
      <c r="D31" s="114"/>
      <c r="E31" s="104" t="s">
        <v>9</v>
      </c>
      <c r="F31" s="92">
        <f>F34+F36+F38+F40+F42+F44+F46</f>
        <v>11.1</v>
      </c>
      <c r="G31" s="79"/>
      <c r="H31" s="79"/>
    </row>
    <row r="32" spans="1:8" ht="12.75">
      <c r="A32" s="32"/>
      <c r="B32" s="94" t="s">
        <v>13</v>
      </c>
      <c r="C32" s="102"/>
      <c r="D32" s="103"/>
      <c r="E32" s="109"/>
      <c r="F32" s="83"/>
      <c r="G32" s="85"/>
      <c r="H32" s="81"/>
    </row>
    <row r="33" spans="1:8" ht="12.75">
      <c r="A33" s="32"/>
      <c r="B33" s="101" t="s">
        <v>120</v>
      </c>
      <c r="C33" s="102"/>
      <c r="D33" s="103"/>
      <c r="E33" s="109"/>
      <c r="F33" s="83"/>
      <c r="G33" s="79"/>
      <c r="H33" s="79"/>
    </row>
    <row r="34" spans="1:8" ht="12.75">
      <c r="A34" s="32"/>
      <c r="B34" s="101" t="s">
        <v>121</v>
      </c>
      <c r="C34" s="102"/>
      <c r="D34" s="103"/>
      <c r="E34" s="109" t="s">
        <v>9</v>
      </c>
      <c r="F34" s="83">
        <v>0.15</v>
      </c>
      <c r="G34" s="75" t="s">
        <v>167</v>
      </c>
      <c r="H34" s="74" t="s">
        <v>151</v>
      </c>
    </row>
    <row r="35" spans="1:8" ht="12.75">
      <c r="A35" s="32"/>
      <c r="B35" s="101" t="s">
        <v>122</v>
      </c>
      <c r="C35" s="102"/>
      <c r="D35" s="103"/>
      <c r="E35" s="109"/>
      <c r="F35" s="83"/>
      <c r="G35" s="79"/>
      <c r="H35" s="79"/>
    </row>
    <row r="36" spans="1:8" ht="12.75">
      <c r="A36" s="32"/>
      <c r="B36" s="101" t="s">
        <v>123</v>
      </c>
      <c r="C36" s="102"/>
      <c r="D36" s="103"/>
      <c r="E36" s="109" t="s">
        <v>9</v>
      </c>
      <c r="F36" s="80">
        <v>3.3</v>
      </c>
      <c r="G36" s="79" t="s">
        <v>148</v>
      </c>
      <c r="H36" s="79" t="s">
        <v>151</v>
      </c>
    </row>
    <row r="37" spans="1:8" ht="12.75">
      <c r="A37" s="32"/>
      <c r="B37" s="101" t="s">
        <v>124</v>
      </c>
      <c r="C37" s="102"/>
      <c r="D37" s="103"/>
      <c r="E37" s="109"/>
      <c r="F37" s="80"/>
      <c r="G37" s="79"/>
      <c r="H37" s="79"/>
    </row>
    <row r="38" spans="1:8" ht="26.25">
      <c r="A38" s="32"/>
      <c r="B38" s="101" t="s">
        <v>125</v>
      </c>
      <c r="C38" s="102"/>
      <c r="D38" s="103"/>
      <c r="E38" s="109" t="s">
        <v>9</v>
      </c>
      <c r="F38" s="80">
        <v>0.11</v>
      </c>
      <c r="G38" s="75" t="s">
        <v>165</v>
      </c>
      <c r="H38" s="81" t="s">
        <v>152</v>
      </c>
    </row>
    <row r="39" spans="1:8" ht="12.75">
      <c r="A39" s="32"/>
      <c r="B39" s="101" t="s">
        <v>126</v>
      </c>
      <c r="C39" s="102"/>
      <c r="D39" s="103"/>
      <c r="E39" s="109"/>
      <c r="F39" s="83"/>
      <c r="G39" s="79"/>
      <c r="H39" s="79"/>
    </row>
    <row r="40" spans="1:8" ht="26.25">
      <c r="A40" s="32"/>
      <c r="B40" s="101" t="s">
        <v>127</v>
      </c>
      <c r="C40" s="102"/>
      <c r="D40" s="103"/>
      <c r="E40" s="109" t="s">
        <v>9</v>
      </c>
      <c r="F40" s="80">
        <v>3.54</v>
      </c>
      <c r="G40" s="79" t="s">
        <v>150</v>
      </c>
      <c r="H40" s="81" t="s">
        <v>152</v>
      </c>
    </row>
    <row r="41" spans="1:8" ht="12.75">
      <c r="A41" s="32"/>
      <c r="B41" s="115" t="s">
        <v>128</v>
      </c>
      <c r="C41" s="116"/>
      <c r="D41" s="117"/>
      <c r="E41" s="109"/>
      <c r="F41" s="83"/>
      <c r="G41" s="79"/>
      <c r="H41" s="79"/>
    </row>
    <row r="42" spans="1:8" ht="26.25">
      <c r="A42" s="32"/>
      <c r="B42" s="118" t="s">
        <v>129</v>
      </c>
      <c r="C42" s="119"/>
      <c r="D42" s="120"/>
      <c r="E42" s="109" t="s">
        <v>9</v>
      </c>
      <c r="F42" s="80">
        <v>3.49</v>
      </c>
      <c r="G42" s="79" t="s">
        <v>150</v>
      </c>
      <c r="H42" s="81" t="s">
        <v>152</v>
      </c>
    </row>
    <row r="43" spans="1:8" ht="12.75">
      <c r="A43" s="32"/>
      <c r="B43" s="101" t="s">
        <v>130</v>
      </c>
      <c r="C43" s="102"/>
      <c r="D43" s="103"/>
      <c r="E43" s="109"/>
      <c r="F43" s="83"/>
      <c r="G43" s="79"/>
      <c r="H43" s="79"/>
    </row>
    <row r="44" spans="1:8" ht="12.75">
      <c r="A44" s="32"/>
      <c r="B44" s="118" t="s">
        <v>135</v>
      </c>
      <c r="C44" s="119"/>
      <c r="D44" s="120"/>
      <c r="E44" s="109" t="s">
        <v>9</v>
      </c>
      <c r="F44" s="80">
        <v>0.33</v>
      </c>
      <c r="G44" s="79" t="s">
        <v>158</v>
      </c>
      <c r="H44" s="79" t="s">
        <v>151</v>
      </c>
    </row>
    <row r="45" spans="1:8" ht="12.75">
      <c r="A45" s="32"/>
      <c r="B45" s="82" t="s">
        <v>132</v>
      </c>
      <c r="C45" s="82"/>
      <c r="D45" s="79"/>
      <c r="E45" s="95"/>
      <c r="F45" s="89"/>
      <c r="G45" s="87"/>
      <c r="H45" s="79"/>
    </row>
    <row r="46" spans="1:8" ht="26.25">
      <c r="A46" s="32"/>
      <c r="B46" s="153" t="s">
        <v>133</v>
      </c>
      <c r="C46" s="154"/>
      <c r="D46" s="155"/>
      <c r="E46" s="79" t="s">
        <v>9</v>
      </c>
      <c r="F46" s="80">
        <v>0.18</v>
      </c>
      <c r="G46" s="88" t="s">
        <v>152</v>
      </c>
      <c r="H46" s="88" t="s">
        <v>152</v>
      </c>
    </row>
    <row r="47" spans="1:8" ht="12.75">
      <c r="A47" s="33"/>
      <c r="B47" s="94"/>
      <c r="C47" s="113"/>
      <c r="D47" s="114"/>
      <c r="E47" s="104"/>
      <c r="F47" s="91"/>
      <c r="G47" s="79"/>
      <c r="H47" s="79"/>
    </row>
    <row r="48" spans="1:8" ht="12.75">
      <c r="A48" s="33" t="s">
        <v>107</v>
      </c>
      <c r="B48" s="94"/>
      <c r="C48" s="113"/>
      <c r="D48" s="114"/>
      <c r="E48" s="104" t="s">
        <v>9</v>
      </c>
      <c r="F48" s="92">
        <f>F50+F56+F58+F59+F60</f>
        <v>8.20812</v>
      </c>
      <c r="G48" s="79"/>
      <c r="H48" s="79"/>
    </row>
    <row r="49" spans="1:8" ht="12.75">
      <c r="A49" s="33"/>
      <c r="B49" s="121" t="s">
        <v>14</v>
      </c>
      <c r="C49" s="121"/>
      <c r="D49" s="121"/>
      <c r="E49" s="109"/>
      <c r="F49" s="91"/>
      <c r="G49" s="79"/>
      <c r="H49" s="79"/>
    </row>
    <row r="50" spans="1:8" ht="12.75">
      <c r="A50" s="32"/>
      <c r="B50" s="122" t="s">
        <v>15</v>
      </c>
      <c r="C50" s="123"/>
      <c r="D50" s="124"/>
      <c r="E50" s="104" t="s">
        <v>9</v>
      </c>
      <c r="F50" s="92">
        <f>F52+F53+F54+F55+F57</f>
        <v>5.06</v>
      </c>
      <c r="G50" s="79"/>
      <c r="H50" s="79"/>
    </row>
    <row r="51" spans="1:8" ht="12.75">
      <c r="A51" s="32"/>
      <c r="B51" s="101" t="s">
        <v>8</v>
      </c>
      <c r="C51" s="102"/>
      <c r="D51" s="103"/>
      <c r="E51" s="109"/>
      <c r="F51" s="83"/>
      <c r="G51" s="79"/>
      <c r="H51" s="79"/>
    </row>
    <row r="52" spans="1:8" ht="12.75">
      <c r="A52" s="2"/>
      <c r="B52" s="125" t="s">
        <v>97</v>
      </c>
      <c r="C52" s="125"/>
      <c r="D52" s="125"/>
      <c r="E52" s="79" t="s">
        <v>9</v>
      </c>
      <c r="F52" s="83">
        <v>1.16</v>
      </c>
      <c r="G52" s="81" t="s">
        <v>153</v>
      </c>
      <c r="H52" s="81" t="s">
        <v>149</v>
      </c>
    </row>
    <row r="53" spans="1:8" ht="12.75">
      <c r="A53" s="2"/>
      <c r="B53" s="86" t="s">
        <v>78</v>
      </c>
      <c r="C53" s="86"/>
      <c r="D53" s="86"/>
      <c r="E53" s="79" t="s">
        <v>9</v>
      </c>
      <c r="F53" s="80">
        <v>0.95</v>
      </c>
      <c r="G53" s="81" t="s">
        <v>153</v>
      </c>
      <c r="H53" s="79" t="s">
        <v>155</v>
      </c>
    </row>
    <row r="54" spans="1:8" ht="12.75">
      <c r="A54" s="2"/>
      <c r="B54" s="86" t="s">
        <v>79</v>
      </c>
      <c r="C54" s="86"/>
      <c r="D54" s="86"/>
      <c r="E54" s="79" t="s">
        <v>9</v>
      </c>
      <c r="F54" s="83">
        <v>0.21</v>
      </c>
      <c r="G54" s="81" t="s">
        <v>153</v>
      </c>
      <c r="H54" s="79" t="s">
        <v>154</v>
      </c>
    </row>
    <row r="55" spans="1:8" ht="12.75">
      <c r="A55" s="2"/>
      <c r="B55" s="126" t="s">
        <v>80</v>
      </c>
      <c r="C55" s="126"/>
      <c r="D55" s="126"/>
      <c r="E55" s="79" t="s">
        <v>9</v>
      </c>
      <c r="F55" s="83">
        <v>1.98</v>
      </c>
      <c r="G55" s="79" t="s">
        <v>150</v>
      </c>
      <c r="H55" s="79" t="s">
        <v>150</v>
      </c>
    </row>
    <row r="56" spans="1:8" ht="26.25">
      <c r="A56" s="32"/>
      <c r="B56" s="101" t="s">
        <v>19</v>
      </c>
      <c r="C56" s="102"/>
      <c r="D56" s="103"/>
      <c r="E56" s="109" t="s">
        <v>9</v>
      </c>
      <c r="F56" s="80">
        <v>0.3</v>
      </c>
      <c r="G56" s="81" t="s">
        <v>153</v>
      </c>
      <c r="H56" s="81" t="s">
        <v>152</v>
      </c>
    </row>
    <row r="57" spans="1:8" ht="12.75">
      <c r="A57" s="2"/>
      <c r="B57" s="105" t="s">
        <v>109</v>
      </c>
      <c r="C57" s="105"/>
      <c r="D57" s="105"/>
      <c r="E57" s="79" t="s">
        <v>9</v>
      </c>
      <c r="F57" s="80">
        <v>0.76</v>
      </c>
      <c r="G57" s="81" t="s">
        <v>153</v>
      </c>
      <c r="H57" s="81" t="s">
        <v>149</v>
      </c>
    </row>
    <row r="58" spans="1:8" ht="26.25">
      <c r="A58" s="32"/>
      <c r="B58" s="127" t="s">
        <v>19</v>
      </c>
      <c r="C58" s="128"/>
      <c r="D58" s="129"/>
      <c r="E58" s="109" t="s">
        <v>9</v>
      </c>
      <c r="F58" s="80">
        <v>0.22</v>
      </c>
      <c r="G58" s="81" t="s">
        <v>153</v>
      </c>
      <c r="H58" s="81" t="s">
        <v>152</v>
      </c>
    </row>
    <row r="59" spans="1:8" ht="12.75">
      <c r="A59" s="32"/>
      <c r="B59" s="101" t="s">
        <v>140</v>
      </c>
      <c r="C59" s="102"/>
      <c r="D59" s="103"/>
      <c r="E59" s="109" t="s">
        <v>9</v>
      </c>
      <c r="F59" s="80">
        <f>F50*30.2/100</f>
        <v>1.52812</v>
      </c>
      <c r="G59" s="81"/>
      <c r="H59" s="81"/>
    </row>
    <row r="60" spans="1:8" ht="26.25">
      <c r="A60" s="32"/>
      <c r="B60" s="82" t="s">
        <v>117</v>
      </c>
      <c r="C60" s="102"/>
      <c r="D60" s="103"/>
      <c r="E60" s="109" t="s">
        <v>9</v>
      </c>
      <c r="F60" s="80">
        <v>1.1</v>
      </c>
      <c r="G60" s="81" t="s">
        <v>152</v>
      </c>
      <c r="H60" s="100" t="s">
        <v>156</v>
      </c>
    </row>
    <row r="61" spans="1:8" ht="12.75">
      <c r="A61" s="5" t="s">
        <v>106</v>
      </c>
      <c r="B61" s="130"/>
      <c r="C61" s="130"/>
      <c r="D61" s="130"/>
      <c r="E61" s="91" t="s">
        <v>9</v>
      </c>
      <c r="F61" s="91">
        <v>0.06</v>
      </c>
      <c r="G61" s="81"/>
      <c r="H61" s="100"/>
    </row>
    <row r="62" spans="1:8" ht="12.75">
      <c r="A62" s="32"/>
      <c r="B62" s="101"/>
      <c r="C62" s="102"/>
      <c r="D62" s="103"/>
      <c r="E62" s="109"/>
      <c r="F62" s="80"/>
      <c r="G62" s="79"/>
      <c r="H62" s="79"/>
    </row>
    <row r="63" spans="1:8" ht="12.75">
      <c r="A63" s="5" t="s">
        <v>143</v>
      </c>
      <c r="B63" s="90"/>
      <c r="C63" s="90"/>
      <c r="D63" s="90"/>
      <c r="E63" s="91" t="s">
        <v>9</v>
      </c>
      <c r="F63" s="92">
        <f>F65+F66+F67+F72</f>
        <v>1.2111999999999998</v>
      </c>
      <c r="G63" s="79"/>
      <c r="H63" s="79"/>
    </row>
    <row r="64" spans="1:8" ht="12.75">
      <c r="A64" s="33"/>
      <c r="B64" s="131" t="s">
        <v>12</v>
      </c>
      <c r="C64" s="113"/>
      <c r="D64" s="114"/>
      <c r="E64" s="104"/>
      <c r="F64" s="92"/>
      <c r="G64" s="79"/>
      <c r="H64" s="79"/>
    </row>
    <row r="65" spans="1:8" ht="12.75">
      <c r="A65" s="62" t="s">
        <v>52</v>
      </c>
      <c r="B65" s="153" t="s">
        <v>114</v>
      </c>
      <c r="C65" s="154"/>
      <c r="D65" s="155"/>
      <c r="E65" s="79" t="s">
        <v>9</v>
      </c>
      <c r="F65" s="80">
        <v>0.6</v>
      </c>
      <c r="G65" s="81"/>
      <c r="H65" s="81"/>
    </row>
    <row r="66" spans="1:8" ht="12.75">
      <c r="A66" s="63" t="s">
        <v>53</v>
      </c>
      <c r="B66" s="101" t="s">
        <v>140</v>
      </c>
      <c r="C66" s="102"/>
      <c r="D66" s="103"/>
      <c r="E66" s="109" t="s">
        <v>9</v>
      </c>
      <c r="F66" s="80">
        <f>F65*30.2/100</f>
        <v>0.18119999999999997</v>
      </c>
      <c r="G66" s="81"/>
      <c r="H66" s="81"/>
    </row>
    <row r="67" spans="1:8" ht="12.75">
      <c r="A67" s="2" t="s">
        <v>54</v>
      </c>
      <c r="B67" s="132" t="s">
        <v>142</v>
      </c>
      <c r="C67" s="132"/>
      <c r="D67" s="132"/>
      <c r="E67" s="79" t="s">
        <v>9</v>
      </c>
      <c r="F67" s="80">
        <v>0.25</v>
      </c>
      <c r="G67" s="81"/>
      <c r="H67" s="81"/>
    </row>
    <row r="68" spans="1:8" ht="12.75">
      <c r="A68" s="2"/>
      <c r="B68" s="26" t="s">
        <v>21</v>
      </c>
      <c r="C68" s="26"/>
      <c r="D68" s="26"/>
      <c r="E68" s="14"/>
      <c r="F68" s="6"/>
      <c r="G68" s="74"/>
      <c r="H68" s="74"/>
    </row>
    <row r="69" spans="1:8" ht="12.75">
      <c r="A69" s="2"/>
      <c r="B69" s="26" t="s">
        <v>22</v>
      </c>
      <c r="C69" s="26"/>
      <c r="D69" s="26"/>
      <c r="E69" s="3"/>
      <c r="F69" s="6"/>
      <c r="G69" s="8"/>
      <c r="H69" s="8"/>
    </row>
    <row r="70" spans="1:8" ht="12.75">
      <c r="A70" s="2"/>
      <c r="B70" s="26" t="s">
        <v>23</v>
      </c>
      <c r="C70" s="26"/>
      <c r="D70" s="26"/>
      <c r="E70" s="8"/>
      <c r="F70" s="6"/>
      <c r="G70" s="8"/>
      <c r="H70" s="8"/>
    </row>
    <row r="71" spans="1:8" ht="12.75">
      <c r="A71" s="2"/>
      <c r="B71" s="26" t="s">
        <v>36</v>
      </c>
      <c r="C71" s="26"/>
      <c r="D71" s="26"/>
      <c r="E71" s="8"/>
      <c r="F71" s="6"/>
      <c r="G71" s="8"/>
      <c r="H71" s="8"/>
    </row>
    <row r="72" spans="1:8" ht="12.75">
      <c r="A72" s="2" t="s">
        <v>55</v>
      </c>
      <c r="B72" s="38" t="s">
        <v>51</v>
      </c>
      <c r="C72" s="38"/>
      <c r="D72" s="38"/>
      <c r="E72" s="8" t="s">
        <v>9</v>
      </c>
      <c r="F72" s="6">
        <f>F74+F75</f>
        <v>0.18</v>
      </c>
      <c r="G72" s="74"/>
      <c r="H72" s="74"/>
    </row>
    <row r="73" spans="1:8" ht="12.75">
      <c r="A73" s="2"/>
      <c r="B73" s="32" t="s">
        <v>8</v>
      </c>
      <c r="C73" s="42"/>
      <c r="D73" s="36"/>
      <c r="E73" s="44"/>
      <c r="F73" s="6"/>
      <c r="G73" s="8"/>
      <c r="H73" s="8"/>
    </row>
    <row r="74" spans="1:8" ht="12.75">
      <c r="A74" s="2"/>
      <c r="B74" s="35" t="s">
        <v>83</v>
      </c>
      <c r="C74" s="42"/>
      <c r="D74" s="36"/>
      <c r="E74" s="44" t="s">
        <v>9</v>
      </c>
      <c r="F74" s="9">
        <v>0.1</v>
      </c>
      <c r="G74" s="8"/>
      <c r="H74" s="8"/>
    </row>
    <row r="75" spans="1:8" ht="12.75">
      <c r="A75" s="2"/>
      <c r="B75" s="35" t="s">
        <v>84</v>
      </c>
      <c r="C75" s="42"/>
      <c r="D75" s="36"/>
      <c r="E75" s="44" t="s">
        <v>9</v>
      </c>
      <c r="F75" s="6">
        <v>0.08</v>
      </c>
      <c r="G75" s="8"/>
      <c r="H75" s="8"/>
    </row>
    <row r="76" spans="1:8" ht="12.75">
      <c r="A76" s="2"/>
      <c r="B76" s="46"/>
      <c r="C76" s="47"/>
      <c r="D76" s="48"/>
      <c r="E76" s="44"/>
      <c r="F76" s="6"/>
      <c r="G76" s="74"/>
      <c r="H76" s="74"/>
    </row>
    <row r="77" spans="1:8" ht="12.75">
      <c r="A77" s="54" t="s">
        <v>105</v>
      </c>
      <c r="B77" s="55"/>
      <c r="C77" s="41"/>
      <c r="D77" s="16"/>
      <c r="E77" s="22" t="s">
        <v>9</v>
      </c>
      <c r="F77" s="3">
        <f>F79+F80+F81</f>
        <v>0.81</v>
      </c>
      <c r="G77" s="74"/>
      <c r="H77" s="74"/>
    </row>
    <row r="78" spans="1:8" ht="12.75">
      <c r="A78" s="2"/>
      <c r="B78" s="32" t="s">
        <v>8</v>
      </c>
      <c r="C78" s="42"/>
      <c r="D78" s="36"/>
      <c r="E78" s="22"/>
      <c r="F78" s="6"/>
      <c r="G78" s="8"/>
      <c r="H78" s="8"/>
    </row>
    <row r="79" spans="1:8" ht="12.75">
      <c r="A79" s="2"/>
      <c r="B79" s="35" t="s">
        <v>85</v>
      </c>
      <c r="C79" s="58"/>
      <c r="D79" s="36"/>
      <c r="E79" s="44" t="s">
        <v>9</v>
      </c>
      <c r="F79" s="9">
        <v>0.5</v>
      </c>
      <c r="G79" s="74"/>
      <c r="H79" s="74"/>
    </row>
    <row r="80" spans="1:8" ht="12.75">
      <c r="A80" s="2"/>
      <c r="B80" s="35" t="s">
        <v>86</v>
      </c>
      <c r="C80" s="58"/>
      <c r="D80" s="36"/>
      <c r="E80" s="44" t="s">
        <v>9</v>
      </c>
      <c r="F80" s="6">
        <v>0.06</v>
      </c>
      <c r="G80" s="74"/>
      <c r="H80" s="74"/>
    </row>
    <row r="81" spans="1:8" ht="12.75">
      <c r="A81" s="2"/>
      <c r="B81" s="35" t="s">
        <v>87</v>
      </c>
      <c r="C81" s="42"/>
      <c r="D81" s="36"/>
      <c r="E81" s="44" t="s">
        <v>9</v>
      </c>
      <c r="F81" s="6">
        <v>0.25</v>
      </c>
      <c r="G81" s="74"/>
      <c r="H81" s="74"/>
    </row>
    <row r="82" spans="1:8" ht="12.75">
      <c r="A82" s="2"/>
      <c r="B82" s="35"/>
      <c r="C82" s="42"/>
      <c r="D82" s="36"/>
      <c r="E82" s="44"/>
      <c r="F82" s="6"/>
      <c r="G82" s="74"/>
      <c r="H82" s="74"/>
    </row>
    <row r="83" spans="1:8" ht="12.75">
      <c r="A83" s="5" t="s">
        <v>92</v>
      </c>
      <c r="B83" s="5" t="s">
        <v>89</v>
      </c>
      <c r="C83" s="2"/>
      <c r="D83" s="2"/>
      <c r="E83" s="3" t="s">
        <v>9</v>
      </c>
      <c r="F83" s="7">
        <f>F85+F86+F87+F88</f>
        <v>2.0822000000000003</v>
      </c>
      <c r="G83" s="74"/>
      <c r="H83" s="74"/>
    </row>
    <row r="84" spans="1:8" ht="12.75">
      <c r="A84" s="2"/>
      <c r="B84" s="146" t="s">
        <v>8</v>
      </c>
      <c r="C84" s="147"/>
      <c r="D84" s="148"/>
      <c r="E84" s="3"/>
      <c r="F84" s="6"/>
      <c r="G84" s="74"/>
      <c r="H84" s="74"/>
    </row>
    <row r="85" spans="1:8" ht="12.75">
      <c r="A85" s="2"/>
      <c r="B85" s="146" t="s">
        <v>141</v>
      </c>
      <c r="C85" s="147"/>
      <c r="D85" s="148"/>
      <c r="E85" s="8" t="s">
        <v>9</v>
      </c>
      <c r="F85" s="9">
        <v>1.1</v>
      </c>
      <c r="G85" s="74"/>
      <c r="H85" s="74"/>
    </row>
    <row r="86" spans="1:8" ht="12.75">
      <c r="A86" s="2"/>
      <c r="B86" s="146" t="s">
        <v>140</v>
      </c>
      <c r="C86" s="147"/>
      <c r="D86" s="148"/>
      <c r="E86" s="8" t="s">
        <v>9</v>
      </c>
      <c r="F86" s="9">
        <f>F85*30.2/100</f>
        <v>0.3322</v>
      </c>
      <c r="G86" s="74"/>
      <c r="H86" s="74"/>
    </row>
    <row r="87" spans="1:8" ht="12.75">
      <c r="A87" s="2"/>
      <c r="B87" s="146" t="s">
        <v>90</v>
      </c>
      <c r="C87" s="147"/>
      <c r="D87" s="148"/>
      <c r="E87" s="8" t="s">
        <v>9</v>
      </c>
      <c r="F87" s="6">
        <v>0.15</v>
      </c>
      <c r="G87" s="74"/>
      <c r="H87" s="74"/>
    </row>
    <row r="88" spans="1:8" ht="12.75">
      <c r="A88" s="2"/>
      <c r="B88" s="146" t="s">
        <v>91</v>
      </c>
      <c r="C88" s="147"/>
      <c r="D88" s="148"/>
      <c r="E88" s="8" t="s">
        <v>9</v>
      </c>
      <c r="F88" s="9">
        <v>0.5</v>
      </c>
      <c r="G88" s="74"/>
      <c r="H88" s="74"/>
    </row>
    <row r="89" spans="1:8" ht="12.75">
      <c r="A89" s="2"/>
      <c r="B89" s="32"/>
      <c r="C89" s="42"/>
      <c r="D89" s="36"/>
      <c r="E89" s="8"/>
      <c r="F89" s="6"/>
      <c r="G89" s="74"/>
      <c r="H89" s="74"/>
    </row>
    <row r="90" spans="1:8" ht="12.75">
      <c r="A90" s="61" t="s">
        <v>104</v>
      </c>
      <c r="B90" s="18"/>
      <c r="C90" s="52"/>
      <c r="D90" s="19"/>
      <c r="E90" s="22" t="s">
        <v>9</v>
      </c>
      <c r="F90" s="3">
        <v>0.01</v>
      </c>
      <c r="G90" s="74"/>
      <c r="H90" s="74"/>
    </row>
    <row r="91" spans="1:8" ht="12.75">
      <c r="A91" s="2"/>
      <c r="B91" s="32" t="s">
        <v>8</v>
      </c>
      <c r="C91" s="42"/>
      <c r="D91" s="36"/>
      <c r="E91" s="22"/>
      <c r="F91" s="6"/>
      <c r="G91" s="74"/>
      <c r="H91" s="74"/>
    </row>
    <row r="92" spans="1:8" ht="12.75">
      <c r="A92" s="2"/>
      <c r="B92" s="35" t="s">
        <v>88</v>
      </c>
      <c r="C92" s="42"/>
      <c r="D92" s="36"/>
      <c r="E92" s="44" t="s">
        <v>9</v>
      </c>
      <c r="F92" s="6">
        <v>0.01</v>
      </c>
      <c r="G92" s="8"/>
      <c r="H92" s="8"/>
    </row>
    <row r="93" spans="1:8" ht="12.75">
      <c r="A93" s="2"/>
      <c r="B93" s="32"/>
      <c r="C93" s="42"/>
      <c r="D93" s="36"/>
      <c r="E93" s="44"/>
      <c r="F93" s="6"/>
      <c r="G93" s="8"/>
      <c r="H93" s="8"/>
    </row>
    <row r="94" spans="1:8" ht="12.75">
      <c r="A94" s="2"/>
      <c r="B94" s="32"/>
      <c r="C94" s="42"/>
      <c r="D94" s="36"/>
      <c r="E94" s="22"/>
      <c r="F94" s="6"/>
      <c r="G94" s="8"/>
      <c r="H94" s="8"/>
    </row>
    <row r="95" spans="1:8" ht="12.75">
      <c r="A95" s="160" t="s">
        <v>30</v>
      </c>
      <c r="B95" s="160"/>
      <c r="C95" s="160"/>
      <c r="D95" s="161"/>
      <c r="E95" s="22" t="s">
        <v>9</v>
      </c>
      <c r="F95" s="7">
        <f>F14+F31+F48+F63+F77+F90+F61+F83</f>
        <v>29.81864</v>
      </c>
      <c r="G95" s="8"/>
      <c r="H95" s="8"/>
    </row>
    <row r="96" spans="1:8" ht="12.75">
      <c r="A96" s="137" t="s">
        <v>60</v>
      </c>
      <c r="B96" s="159"/>
      <c r="C96" s="159"/>
      <c r="D96" s="138"/>
      <c r="E96" s="22" t="s">
        <v>9</v>
      </c>
      <c r="F96" s="3">
        <v>5.37</v>
      </c>
      <c r="G96" s="8"/>
      <c r="H96" s="8"/>
    </row>
    <row r="97" spans="1:8" ht="12.75">
      <c r="A97" s="18" t="s">
        <v>32</v>
      </c>
      <c r="B97" s="52"/>
      <c r="C97" s="41"/>
      <c r="D97" s="16"/>
      <c r="E97" s="22" t="s">
        <v>9</v>
      </c>
      <c r="F97" s="7">
        <f>F95+F96</f>
        <v>35.18864</v>
      </c>
      <c r="G97" s="8"/>
      <c r="H97" s="8"/>
    </row>
    <row r="98" spans="1:8" ht="12.75">
      <c r="A98" s="11"/>
      <c r="B98" s="11"/>
      <c r="C98" s="11"/>
      <c r="D98" s="11"/>
      <c r="E98" s="1"/>
      <c r="F98" s="12"/>
      <c r="G98" s="78"/>
      <c r="H98" s="78"/>
    </row>
    <row r="99" spans="1:8" ht="12.75">
      <c r="A99" s="15"/>
      <c r="B99" s="13" t="s">
        <v>39</v>
      </c>
      <c r="C99" s="11"/>
      <c r="D99" s="11"/>
      <c r="E99" s="15"/>
      <c r="F99" s="15"/>
      <c r="G99" s="78"/>
      <c r="H99" s="78"/>
    </row>
    <row r="100" spans="1:6" ht="12.75">
      <c r="A100" s="15"/>
      <c r="B100" s="10"/>
      <c r="C100" s="11"/>
      <c r="D100" s="11"/>
      <c r="E100" s="15"/>
      <c r="F100" s="15"/>
    </row>
    <row r="101" spans="1:6" ht="12.75">
      <c r="A101" s="15"/>
      <c r="B101" s="13"/>
      <c r="C101" s="11"/>
      <c r="D101" s="11"/>
      <c r="E101" s="15"/>
      <c r="F101" s="15"/>
    </row>
    <row r="102" spans="1:6" ht="12.75">
      <c r="A102" s="15"/>
      <c r="B102" s="10"/>
      <c r="C102" s="11"/>
      <c r="D102" s="11"/>
      <c r="E102" s="15"/>
      <c r="F102" s="15"/>
    </row>
    <row r="103" spans="1:6" ht="12.75">
      <c r="A103" s="15"/>
      <c r="B103" s="141"/>
      <c r="C103" s="141"/>
      <c r="D103" s="141"/>
      <c r="E103" s="15"/>
      <c r="F103" s="15"/>
    </row>
    <row r="104" spans="1:6" ht="12.75">
      <c r="A104" s="15"/>
      <c r="B104" s="10"/>
      <c r="C104" s="15"/>
      <c r="D104" s="15"/>
      <c r="E104" s="15"/>
      <c r="F104" s="15"/>
    </row>
    <row r="105" spans="1:6" ht="12.75">
      <c r="A105" s="15"/>
      <c r="B105" s="15"/>
      <c r="C105" s="15"/>
      <c r="D105" s="15"/>
      <c r="E105" s="15"/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15"/>
      <c r="B107" s="15"/>
      <c r="C107" s="15"/>
      <c r="D107" s="15"/>
      <c r="E107" s="15"/>
      <c r="F107" s="15"/>
    </row>
  </sheetData>
  <mergeCells count="16">
    <mergeCell ref="B103:D103"/>
    <mergeCell ref="B4:D4"/>
    <mergeCell ref="A7:D7"/>
    <mergeCell ref="A11:D11"/>
    <mergeCell ref="A95:D95"/>
    <mergeCell ref="A96:D96"/>
    <mergeCell ref="B85:D85"/>
    <mergeCell ref="B86:D86"/>
    <mergeCell ref="B87:D87"/>
    <mergeCell ref="B88:D88"/>
    <mergeCell ref="B84:D84"/>
    <mergeCell ref="A1:H1"/>
    <mergeCell ref="A2:H2"/>
    <mergeCell ref="A3:H3"/>
    <mergeCell ref="B65:D65"/>
    <mergeCell ref="B46:D46"/>
  </mergeCells>
  <printOptions/>
  <pageMargins left="0.51" right="0.16" top="0.49" bottom="0.34" header="0.2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2014-08-01T08:05:16Z</cp:lastPrinted>
  <dcterms:created xsi:type="dcterms:W3CDTF">1996-10-08T23:32:33Z</dcterms:created>
  <dcterms:modified xsi:type="dcterms:W3CDTF">2014-08-05T10:40:25Z</dcterms:modified>
  <cp:category/>
  <cp:version/>
  <cp:contentType/>
  <cp:contentStatus/>
</cp:coreProperties>
</file>